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X:\TRANSAC\2026\413-2026\RECORDS\413-2026\"/>
    </mc:Choice>
  </mc:AlternateContent>
  <xr:revisionPtr revIDLastSave="0" documentId="13_ncr:1_{E5AE85F1-940C-4FBA-A4A9-2CC980FF54CD}" xr6:coauthVersionLast="47" xr6:coauthVersionMax="47" xr10:uidLastSave="{00000000-0000-0000-0000-000000000000}"/>
  <bookViews>
    <workbookView xWindow="33120" yWindow="1320" windowWidth="18645" windowHeight="12960" xr2:uid="{00000000-000D-0000-FFFF-FFFF00000000}"/>
  </bookViews>
  <sheets>
    <sheet name="Unit prices" sheetId="2" r:id="rId1"/>
    <sheet name="Sheet1" sheetId="7" state="hidden" r:id="rId2"/>
  </sheets>
  <externalReferences>
    <externalReference r:id="rId3"/>
    <externalReference r:id="rId4"/>
  </externalReferences>
  <definedNames>
    <definedName name="_12TENDER_SUBMISSI">'[1]FORM B; PRICES'!#REF!</definedName>
    <definedName name="_4PAGE_1_OF_13">'[1]FORM B; PRICES'!#REF!</definedName>
    <definedName name="_8TENDER_NO._181">'[1]FORM B; PRICES'!#REF!</definedName>
    <definedName name="_xlnm._FilterDatabase" localSheetId="0" hidden="1">'Unit prices'!$A$5:$I$41</definedName>
    <definedName name="BClean">#REF!</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t">{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'[1]FORM B; PRICES'!#REF!</definedName>
    <definedName name="_xlnm.Print_Area" localSheetId="0">'Unit prices'!$A$1:$I$48</definedName>
    <definedName name="Print_Area_1">'Unit prices'!$A$7:$I$59</definedName>
    <definedName name="Print_Area_2">#REF!</definedName>
    <definedName name="_xlnm.Print_Titles" localSheetId="0">'Unit prices'!$1:$5</definedName>
    <definedName name="_xlnm.Print_Titles">#REF!</definedName>
    <definedName name="Sample">{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TEMP">'[1]FORM B; PRICES'!#REF!</definedName>
    <definedName name="TESTHEAD">'[1]FORM B; PRICES'!#REF!</definedName>
    <definedName name="x">{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XEverything">#REF!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2" l="1"/>
  <c r="G39" i="2"/>
  <c r="G18" i="2"/>
  <c r="G19" i="2"/>
  <c r="G20" i="2"/>
  <c r="G21" i="2"/>
  <c r="G22" i="2"/>
  <c r="G23" i="2"/>
  <c r="G24" i="2"/>
  <c r="G25" i="2"/>
  <c r="G26" i="2"/>
  <c r="G27" i="2"/>
  <c r="G28" i="2"/>
  <c r="G29" i="2"/>
  <c r="G31" i="2"/>
  <c r="G34" i="2"/>
  <c r="G17" i="2"/>
  <c r="I9" i="2"/>
  <c r="I10" i="2"/>
  <c r="I11" i="2"/>
  <c r="I12" i="2"/>
  <c r="I13" i="2"/>
  <c r="G40" i="2" l="1"/>
  <c r="G38" i="2"/>
  <c r="G32" i="2" l="1"/>
  <c r="G33" i="2"/>
  <c r="G30" i="2"/>
  <c r="G35" i="2"/>
  <c r="I8" i="2" l="1"/>
  <c r="I7" i="2"/>
  <c r="I15" i="2"/>
  <c r="I17" i="2"/>
  <c r="I18" i="2"/>
  <c r="I19" i="2"/>
  <c r="I20" i="2"/>
  <c r="I21" i="2"/>
  <c r="I22" i="2"/>
  <c r="I23" i="2"/>
  <c r="I24" i="2"/>
  <c r="I25" i="2"/>
  <c r="I26" i="2"/>
  <c r="I27" i="2"/>
  <c r="I28" i="2"/>
  <c r="I29" i="2"/>
  <c r="I30" i="2"/>
  <c r="I31" i="2"/>
  <c r="I32" i="2"/>
  <c r="I33" i="2"/>
  <c r="I34" i="2"/>
  <c r="I35" i="2"/>
  <c r="I37" i="2"/>
  <c r="I38" i="2"/>
  <c r="I39" i="2"/>
  <c r="I40" i="2"/>
  <c r="I41" i="2"/>
  <c r="H44" i="2" l="1"/>
  <c r="A8" i="2" l="1"/>
  <c r="A9" i="2" s="1"/>
  <c r="A10" i="2" s="1"/>
  <c r="A11" i="2" s="1"/>
  <c r="A12" i="2" s="1"/>
  <c r="A13" i="2" s="1"/>
  <c r="A17" i="2" l="1"/>
  <c r="A18" i="2" s="1"/>
  <c r="A19" i="2" s="1"/>
  <c r="A20" i="2" s="1"/>
  <c r="A21" i="2" s="1"/>
  <c r="A22" i="2" s="1"/>
  <c r="A23" i="2" s="1"/>
  <c r="A24" i="2" s="1"/>
  <c r="A25" i="2" s="1"/>
  <c r="A26" i="2" s="1"/>
  <c r="A27" i="2" s="1"/>
  <c r="A28" i="2" s="1"/>
  <c r="A29" i="2" s="1"/>
  <c r="A30" i="2" s="1"/>
  <c r="A31" i="2" s="1"/>
  <c r="A32" i="2" s="1"/>
  <c r="A33" i="2" s="1"/>
  <c r="A34" i="2" s="1"/>
  <c r="A35" i="2" s="1"/>
  <c r="A37" i="2" s="1"/>
  <c r="A38" i="2" s="1"/>
  <c r="A39" i="2" s="1"/>
  <c r="A40" i="2" s="1"/>
  <c r="A41" i="2" s="1"/>
  <c r="A53" i="2" s="1"/>
  <c r="A54" i="2" s="1"/>
  <c r="A55" i="2" s="1"/>
  <c r="A56" i="2" s="1"/>
  <c r="A57" i="2" s="1"/>
  <c r="A58" i="2" s="1"/>
  <c r="A59" i="2" s="1"/>
  <c r="A61" i="2" s="1"/>
  <c r="A62" i="2" s="1"/>
  <c r="A63" i="2" s="1"/>
  <c r="A64" i="2" s="1"/>
  <c r="A65" i="2" s="1"/>
  <c r="A67" i="2" s="1"/>
  <c r="A68" i="2" s="1"/>
  <c r="A69" i="2" s="1"/>
  <c r="A70" i="2" s="1"/>
  <c r="A71" i="2" s="1"/>
  <c r="A72" i="2" s="1"/>
  <c r="A73" i="2" s="1"/>
  <c r="A74" i="2" s="1"/>
  <c r="A75" i="2" s="1"/>
  <c r="A77" i="2" s="1"/>
  <c r="A78" i="2" s="1"/>
  <c r="A79" i="2" s="1"/>
  <c r="A80" i="2" s="1"/>
  <c r="A81" i="2" s="1"/>
  <c r="A82" i="2" s="1"/>
</calcChain>
</file>

<file path=xl/sharedStrings.xml><?xml version="1.0" encoding="utf-8"?>
<sst xmlns="http://schemas.openxmlformats.org/spreadsheetml/2006/main" count="377" uniqueCount="137">
  <si>
    <t>FORM B:PRICES</t>
  </si>
  <si>
    <t>UNIT PRICES</t>
  </si>
  <si>
    <t>Item</t>
  </si>
  <si>
    <t>Description</t>
  </si>
  <si>
    <t>Spec.
Ref</t>
  </si>
  <si>
    <t>Unit</t>
  </si>
  <si>
    <t>Approximate Quantity</t>
  </si>
  <si>
    <t>Unit Price</t>
  </si>
  <si>
    <t>Amount</t>
  </si>
  <si>
    <t>each</t>
  </si>
  <si>
    <t>Name of Bidder</t>
  </si>
  <si>
    <t xml:space="preserve">$   - </t>
  </si>
  <si>
    <t>TOTAL BID PRICE (GST &amp; MRST extra) (in numbers)</t>
  </si>
  <si>
    <t>(See "Prices" clause B9 in tender document)</t>
  </si>
  <si>
    <t>Item Internal ID</t>
  </si>
  <si>
    <t>Item Size</t>
  </si>
  <si>
    <t>0004197</t>
  </si>
  <si>
    <t>0033594</t>
  </si>
  <si>
    <t>14 1/2 x 32 Regular</t>
  </si>
  <si>
    <t>16 1/2 x 36 Tall</t>
  </si>
  <si>
    <t>0004544</t>
  </si>
  <si>
    <t>0042025</t>
  </si>
  <si>
    <t>15 1/2R</t>
  </si>
  <si>
    <t>15 1/2 Regular</t>
  </si>
  <si>
    <t>12 1/2 Regular</t>
  </si>
  <si>
    <t xml:space="preserve">Ladies Blouse Bus Operator – Long Sleeve (LS) </t>
  </si>
  <si>
    <t>Ladies Blouse Bus Operator – Short Sleeve (SS)</t>
  </si>
  <si>
    <t>Ladies Blouse Supervisor – Short Sleeve (SS)</t>
  </si>
  <si>
    <t>0004341</t>
  </si>
  <si>
    <t>0043811</t>
  </si>
  <si>
    <t>0004392</t>
  </si>
  <si>
    <t>0037069</t>
  </si>
  <si>
    <t>0004504</t>
  </si>
  <si>
    <t>0004503</t>
  </si>
  <si>
    <t>0040394</t>
  </si>
  <si>
    <t>0040396</t>
  </si>
  <si>
    <t>14 1/2 X 34R</t>
  </si>
  <si>
    <t>15 1/2 X 34R</t>
  </si>
  <si>
    <t>14 1/2 x 34 Regular</t>
  </si>
  <si>
    <t>15 1/2 x 34 Regular</t>
  </si>
  <si>
    <t>15 1/2 x 36 Tall</t>
  </si>
  <si>
    <t>16 1/2 x 34 Regular</t>
  </si>
  <si>
    <t>17 1/2 x 36 Regular</t>
  </si>
  <si>
    <t>17 1/2 x 37 Tall</t>
  </si>
  <si>
    <t>20 1/2 x 36 Tall</t>
  </si>
  <si>
    <t xml:space="preserve">Men’s Shirt Bus Operator – Long Sleeve (LS) </t>
  </si>
  <si>
    <t>0004423</t>
  </si>
  <si>
    <t>0004425</t>
  </si>
  <si>
    <t>0004432</t>
  </si>
  <si>
    <t>0004433</t>
  </si>
  <si>
    <t>0004450</t>
  </si>
  <si>
    <t>0004453</t>
  </si>
  <si>
    <t>0004472</t>
  </si>
  <si>
    <t>0004502</t>
  </si>
  <si>
    <t>0004527</t>
  </si>
  <si>
    <t>0040401</t>
  </si>
  <si>
    <t>0025346</t>
  </si>
  <si>
    <t>14 1/2R</t>
  </si>
  <si>
    <t>16 1/2R</t>
  </si>
  <si>
    <t>14 1/2 Regular</t>
  </si>
  <si>
    <t>16 1/2 Regular</t>
  </si>
  <si>
    <t>14 1/2 Tall</t>
  </si>
  <si>
    <t>15 1/2 Tall</t>
  </si>
  <si>
    <t>16 1/2 Tall</t>
  </si>
  <si>
    <t>17 1/2 Tall</t>
  </si>
  <si>
    <t>18 1/2 Tall</t>
  </si>
  <si>
    <t>19 1/2 Tall</t>
  </si>
  <si>
    <t>20 1/2 Tall</t>
  </si>
  <si>
    <t>21 1/2 Tall</t>
  </si>
  <si>
    <t>Men’s Shirt Bus Operator – Short Sleeve (SS)</t>
  </si>
  <si>
    <t>MEN SHIRTS - BUS OPERATOR</t>
  </si>
  <si>
    <t>MEN SHIRTS - SUPERVISOR</t>
  </si>
  <si>
    <t>LADIES BLOUSE - BUS OPERATOR</t>
  </si>
  <si>
    <t>LADIES BLOUSE - SUPERVISOR</t>
  </si>
  <si>
    <t>0013419</t>
  </si>
  <si>
    <t>0038050</t>
  </si>
  <si>
    <t>0021333</t>
  </si>
  <si>
    <t>0037073</t>
  </si>
  <si>
    <t>0013423</t>
  </si>
  <si>
    <t xml:space="preserve">Men’s Shirt Supervisor – Short Sleeve (SS) </t>
  </si>
  <si>
    <t>17 1/2 Regular</t>
  </si>
  <si>
    <t>0004220</t>
  </si>
  <si>
    <t>0041869</t>
  </si>
  <si>
    <t>0040997</t>
  </si>
  <si>
    <t>0022186</t>
  </si>
  <si>
    <t>13 1/2 Tall</t>
  </si>
  <si>
    <t>15 1/2 x 32 Regular</t>
  </si>
  <si>
    <t>16 1/2 x 35 Regular</t>
  </si>
  <si>
    <t>0043545</t>
  </si>
  <si>
    <t>0040408</t>
  </si>
  <si>
    <t>0040409</t>
  </si>
  <si>
    <t>0022181</t>
  </si>
  <si>
    <t>0004549</t>
  </si>
  <si>
    <t>0022184</t>
  </si>
  <si>
    <t>0041976</t>
  </si>
  <si>
    <t>13 1/2 Regular</t>
  </si>
  <si>
    <t>0029794</t>
  </si>
  <si>
    <t>0029798</t>
  </si>
  <si>
    <t>0028921</t>
  </si>
  <si>
    <t>0028924</t>
  </si>
  <si>
    <t>0029786</t>
  </si>
  <si>
    <t>Ladies Blouse Supervisor – Long Sleeve (LS)</t>
  </si>
  <si>
    <t>0043543</t>
  </si>
  <si>
    <t>0004601</t>
  </si>
  <si>
    <t>0036880</t>
  </si>
  <si>
    <t>0040399</t>
  </si>
  <si>
    <t>0041872</t>
  </si>
  <si>
    <t>0004470</t>
  </si>
  <si>
    <t>0020442</t>
  </si>
  <si>
    <t>0040402</t>
  </si>
  <si>
    <t>0033028</t>
  </si>
  <si>
    <t>14 1/2 x 36 Tall</t>
  </si>
  <si>
    <t>18 1/2 x 36 Regular</t>
  </si>
  <si>
    <t>18 1/2 x 40 Tall</t>
  </si>
  <si>
    <t>19 1/2 x 36 Tall</t>
  </si>
  <si>
    <t>19 1/2 x 37 Regular</t>
  </si>
  <si>
    <t>18 1/2 Regular</t>
  </si>
  <si>
    <t>22 1/2 Tall</t>
  </si>
  <si>
    <t>24 1/2 Tall</t>
  </si>
  <si>
    <t>0013390</t>
  </si>
  <si>
    <t>0041868</t>
  </si>
  <si>
    <t>0013427</t>
  </si>
  <si>
    <t>0013432</t>
  </si>
  <si>
    <t>0040405</t>
  </si>
  <si>
    <t>0041247</t>
  </si>
  <si>
    <t xml:space="preserve">Men’s Shirt Supervisor – Long Sleeve (LS) </t>
  </si>
  <si>
    <t>14 1/2 x 35 Regular</t>
  </si>
  <si>
    <t>15 1/2 x 35 Tall</t>
  </si>
  <si>
    <t>Bidders are required to provide contract pricing for the following items as they will be added to the awarded contract.  However, due to the City’s current inventory of these items, it is anticipated that they may or may not be required for the initial term of the contract.  Bidders are still required to provide pricing for these items.</t>
  </si>
  <si>
    <t>E2.4, E3-E7</t>
  </si>
  <si>
    <t>E2.5, E3-E7</t>
  </si>
  <si>
    <t>E2.6, E3-E7</t>
  </si>
  <si>
    <t>E2.7, E3-E7</t>
  </si>
  <si>
    <t>E2.8, E3-E7</t>
  </si>
  <si>
    <t>E2.9, E3-E7</t>
  </si>
  <si>
    <t>E2.10, E3-E7</t>
  </si>
  <si>
    <t>E2.11, E3-E7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</si>
</sst>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164" formatCode="0."/>
    <numFmt numFmtId="165" formatCode="0;0;&quot;&quot;;@"/>
    <numFmt numFmtId="166" formatCode="#\ ###\ ##0.00;;0;@"/>
    <numFmt numFmtId="167" formatCode="&quot;&quot;;&quot;&quot;;&quot;&quot;;&quot;&quot;"/>
    <numFmt numFmtId="168" formatCode="#\ ###\ ##0.00;;0;[Red]@"/>
    <numFmt numFmtId="169" formatCode="0;\-0;0;@"/>
    <numFmt numFmtId="170" formatCode="#\ ###\ ##0.00;;&quot;(in figures)                                 &quot;;@"/>
    <numFmt numFmtId="171" formatCode="#\ ###\ ##0.00;;;@"/>
    <numFmt numFmtId="172" formatCode="#\ ###\ ##0.?;[Red]0;[Red]0;[Red]@"/>
    <numFmt numFmtId="173" formatCode="#\ ###\ ##0.00;;;"/>
    <numFmt numFmtId="174" formatCode="[Red]&quot;Z&quot;;[Red]&quot;Z&quot;;[Red]&quot;Z&quot;;@"/>
    <numFmt numFmtId="175" formatCode="&quot;$&quot;#,##0.00"/>
  </numFmts>
  <fonts count="41" x14ac:knownFonts="1">
    <font>
      <sz val="10"/>
      <name val="Arial"/>
    </font>
    <font>
      <sz val="8"/>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2"/>
      <name val="Arial"/>
      <family val="2"/>
    </font>
    <font>
      <sz val="10"/>
      <name val="MS Sans Serif"/>
      <family val="2"/>
    </font>
    <font>
      <sz val="20"/>
      <color indexed="8"/>
      <name val="Arial"/>
      <family val="2"/>
    </font>
    <font>
      <sz val="9"/>
      <color indexed="8"/>
      <name val="Arial"/>
      <family val="2"/>
    </font>
    <font>
      <b/>
      <sz val="10"/>
      <color indexed="8"/>
      <name val="Arial"/>
      <family val="2"/>
    </font>
    <font>
      <b/>
      <u/>
      <sz val="10"/>
      <color indexed="8"/>
      <name val="Arial"/>
      <family val="2"/>
    </font>
    <font>
      <b/>
      <u/>
      <sz val="11"/>
      <color indexed="8"/>
      <name val="Arial"/>
      <family val="2"/>
    </font>
    <font>
      <b/>
      <sz val="9"/>
      <color indexed="8"/>
      <name val="Arial"/>
      <family val="2"/>
    </font>
    <font>
      <sz val="9"/>
      <name val="Arial"/>
      <family val="2"/>
    </font>
    <font>
      <b/>
      <sz val="11"/>
      <color indexed="8"/>
      <name val="Arial"/>
      <family val="2"/>
    </font>
    <font>
      <b/>
      <sz val="10"/>
      <color indexed="12"/>
      <name val="Arial"/>
      <family val="2"/>
    </font>
    <font>
      <u/>
      <sz val="10"/>
      <color indexed="8"/>
      <name val="Arial"/>
      <family val="2"/>
    </font>
    <font>
      <u/>
      <sz val="9"/>
      <color indexed="8"/>
      <name val="Arial"/>
      <family val="2"/>
    </font>
    <font>
      <sz val="11"/>
      <name val="Arial"/>
      <family val="2"/>
    </font>
    <font>
      <b/>
      <sz val="12"/>
      <name val="Arial"/>
      <family val="2"/>
    </font>
    <font>
      <sz val="12"/>
      <name val="Arial"/>
      <family val="2"/>
    </font>
    <font>
      <sz val="12"/>
      <name val="Arial"/>
      <family val="2"/>
    </font>
    <font>
      <i/>
      <sz val="10"/>
      <color rgb="FFFF000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theme="0" tint="-0.249977111117893"/>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indexed="64"/>
      </top>
      <bottom style="thin">
        <color indexed="64"/>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indexed="64"/>
      </bottom>
      <diagonal/>
    </border>
  </borders>
  <cellStyleXfs count="117">
    <xf numFmtId="0" fontId="0" fillId="0" borderId="0"/>
    <xf numFmtId="0" fontId="22" fillId="24"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25" fillId="0" borderId="0" applyFill="0">
      <alignment horizontal="right" vertical="top"/>
    </xf>
    <xf numFmtId="0" fontId="25" fillId="0" borderId="0" applyFill="0">
      <alignment horizontal="right" vertical="top"/>
    </xf>
    <xf numFmtId="0" fontId="26" fillId="0" borderId="10" applyFill="0">
      <alignment horizontal="right" vertical="top"/>
    </xf>
    <xf numFmtId="0" fontId="26" fillId="0" borderId="10" applyFill="0">
      <alignment horizontal="right" vertical="top"/>
    </xf>
    <xf numFmtId="0" fontId="26" fillId="0" borderId="10" applyFill="0">
      <alignment horizontal="right" vertical="top"/>
    </xf>
    <xf numFmtId="167" fontId="26" fillId="0" borderId="11" applyFill="0">
      <alignment horizontal="right" vertical="top"/>
    </xf>
    <xf numFmtId="167" fontId="26" fillId="0" borderId="11" applyFill="0">
      <alignment horizontal="right" vertical="top"/>
    </xf>
    <xf numFmtId="0" fontId="26" fillId="0" borderId="10" applyFill="0">
      <alignment horizontal="center" vertical="top" wrapText="1"/>
    </xf>
    <xf numFmtId="0" fontId="26" fillId="0" borderId="10" applyFill="0">
      <alignment horizontal="center" vertical="top" wrapText="1"/>
    </xf>
    <xf numFmtId="0" fontId="26" fillId="0" borderId="10" applyFill="0">
      <alignment horizontal="center" vertical="top" wrapText="1"/>
    </xf>
    <xf numFmtId="0" fontId="27" fillId="0" borderId="12" applyFill="0">
      <alignment horizontal="center" vertical="center" wrapText="1"/>
    </xf>
    <xf numFmtId="0" fontId="27" fillId="0" borderId="12" applyFill="0">
      <alignment horizontal="center" vertical="center" wrapText="1"/>
    </xf>
    <xf numFmtId="0" fontId="26" fillId="0" borderId="10" applyFill="0">
      <alignment horizontal="left" vertical="top" wrapText="1"/>
    </xf>
    <xf numFmtId="0" fontId="26" fillId="0" borderId="10" applyFill="0">
      <alignment horizontal="left" vertical="top" wrapText="1"/>
    </xf>
    <xf numFmtId="0" fontId="26"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165" fontId="29" fillId="0" borderId="13" applyFill="0">
      <alignment horizontal="centerContinuous" wrapText="1"/>
    </xf>
    <xf numFmtId="165" fontId="29" fillId="0" borderId="13" applyFill="0">
      <alignment horizontal="centerContinuous" wrapText="1"/>
    </xf>
    <xf numFmtId="165" fontId="26" fillId="0" borderId="10" applyFill="0">
      <alignment horizontal="center" vertical="top" wrapText="1"/>
    </xf>
    <xf numFmtId="165" fontId="26" fillId="0" borderId="10" applyFill="0">
      <alignment horizontal="center" vertical="top" wrapText="1"/>
    </xf>
    <xf numFmtId="165" fontId="26" fillId="0" borderId="10" applyFill="0">
      <alignment horizontal="center" vertical="top" wrapText="1"/>
    </xf>
    <xf numFmtId="0" fontId="26" fillId="0" borderId="10" applyFill="0">
      <alignment horizontal="center" wrapText="1"/>
    </xf>
    <xf numFmtId="0" fontId="26" fillId="0" borderId="10" applyFill="0">
      <alignment horizontal="center" wrapText="1"/>
    </xf>
    <xf numFmtId="0" fontId="26" fillId="0" borderId="10" applyFill="0">
      <alignment horizontal="center" wrapText="1"/>
    </xf>
    <xf numFmtId="172" fontId="26" fillId="0" borderId="10" applyFill="0"/>
    <xf numFmtId="172" fontId="26" fillId="0" borderId="10" applyFill="0"/>
    <xf numFmtId="172" fontId="26" fillId="0" borderId="10" applyFill="0"/>
    <xf numFmtId="168" fontId="26" fillId="0" borderId="10" applyFill="0">
      <alignment horizontal="right"/>
      <protection locked="0"/>
    </xf>
    <xf numFmtId="168" fontId="26" fillId="0" borderId="10" applyFill="0">
      <alignment horizontal="right"/>
      <protection locked="0"/>
    </xf>
    <xf numFmtId="168"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xf numFmtId="166" fontId="26" fillId="0" borderId="10" applyFill="0"/>
    <xf numFmtId="166" fontId="26" fillId="0" borderId="10" applyFill="0"/>
    <xf numFmtId="166" fontId="26" fillId="0" borderId="12" applyFill="0">
      <alignment horizontal="right"/>
    </xf>
    <xf numFmtId="166" fontId="26" fillId="0" borderId="12" applyFill="0">
      <alignment horizontal="right"/>
    </xf>
    <xf numFmtId="0" fontId="7" fillId="20" borderId="1" applyNumberFormat="0" applyAlignment="0" applyProtection="0"/>
    <xf numFmtId="0" fontId="8" fillId="21" borderId="2" applyNumberFormat="0" applyAlignment="0" applyProtection="0"/>
    <xf numFmtId="0" fontId="30" fillId="0" borderId="10" applyFill="0">
      <alignment horizontal="left" vertical="top"/>
    </xf>
    <xf numFmtId="0" fontId="30" fillId="0" borderId="10" applyFill="0">
      <alignment horizontal="left" vertical="top"/>
    </xf>
    <xf numFmtId="0" fontId="30" fillId="0" borderId="10" applyFill="0">
      <alignment horizontal="left" vertical="top"/>
    </xf>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4" fillId="0" borderId="0"/>
    <xf numFmtId="0" fontId="23" fillId="24" borderId="0"/>
    <xf numFmtId="0" fontId="24" fillId="0" borderId="0"/>
    <xf numFmtId="0" fontId="21" fillId="0" borderId="0"/>
    <xf numFmtId="0" fontId="23" fillId="23" borderId="7" applyNumberFormat="0" applyFont="0" applyAlignment="0" applyProtection="0"/>
    <xf numFmtId="174" fontId="27" fillId="0" borderId="12" applyNumberFormat="0" applyFont="0" applyFill="0" applyBorder="0" applyAlignment="0" applyProtection="0">
      <alignment horizontal="center" vertical="top" wrapText="1"/>
    </xf>
    <xf numFmtId="174" fontId="27" fillId="0" borderId="12" applyNumberFormat="0" applyFont="0" applyFill="0" applyBorder="0" applyAlignment="0" applyProtection="0">
      <alignment horizontal="center" vertical="top" wrapText="1"/>
    </xf>
    <xf numFmtId="0" fontId="17" fillId="20" borderId="8" applyNumberFormat="0" applyAlignment="0" applyProtection="0"/>
    <xf numFmtId="0" fontId="31" fillId="0" borderId="0">
      <alignment horizontal="right"/>
    </xf>
    <xf numFmtId="0" fontId="31" fillId="0" borderId="0">
      <alignment horizontal="right"/>
    </xf>
    <xf numFmtId="0" fontId="18" fillId="0" borderId="0" applyNumberFormat="0" applyFill="0" applyBorder="0" applyAlignment="0" applyProtection="0"/>
    <xf numFmtId="0" fontId="26" fillId="0" borderId="0" applyFill="0">
      <alignment horizontal="left"/>
    </xf>
    <xf numFmtId="0" fontId="26" fillId="0" borderId="0" applyFill="0">
      <alignment horizontal="left"/>
    </xf>
    <xf numFmtId="0" fontId="32" fillId="0" borderId="0" applyFill="0">
      <alignment horizontal="centerContinuous" vertical="center"/>
    </xf>
    <xf numFmtId="0" fontId="32" fillId="0" borderId="0" applyFill="0">
      <alignment horizontal="centerContinuous" vertical="center"/>
    </xf>
    <xf numFmtId="171" fontId="33" fillId="0" borderId="0" applyFill="0">
      <alignment horizontal="centerContinuous" vertical="center"/>
    </xf>
    <xf numFmtId="171" fontId="33" fillId="0" borderId="0" applyFill="0">
      <alignment horizontal="centerContinuous" vertical="center"/>
    </xf>
    <xf numFmtId="173" fontId="33" fillId="0" borderId="0" applyFill="0">
      <alignment horizontal="centerContinuous" vertical="center"/>
    </xf>
    <xf numFmtId="173" fontId="33" fillId="0" borderId="0" applyFill="0">
      <alignment horizontal="centerContinuous" vertical="center"/>
    </xf>
    <xf numFmtId="0" fontId="26" fillId="0" borderId="12">
      <alignment horizontal="centerContinuous" wrapText="1"/>
    </xf>
    <xf numFmtId="0" fontId="26" fillId="0" borderId="12">
      <alignment horizontal="centerContinuous" wrapText="1"/>
    </xf>
    <xf numFmtId="169" fontId="34" fillId="0" borderId="0" applyFill="0">
      <alignment horizontal="left"/>
    </xf>
    <xf numFmtId="169" fontId="34" fillId="0" borderId="0" applyFill="0">
      <alignment horizontal="left"/>
    </xf>
    <xf numFmtId="170" fontId="35" fillId="0" borderId="0" applyFill="0">
      <alignment horizontal="right"/>
    </xf>
    <xf numFmtId="170" fontId="35" fillId="0" borderId="0" applyFill="0">
      <alignment horizontal="right"/>
    </xf>
    <xf numFmtId="0" fontId="26" fillId="0" borderId="14" applyFill="0"/>
    <xf numFmtId="0" fontId="26" fillId="0" borderId="14" applyFill="0"/>
    <xf numFmtId="0" fontId="19" fillId="0" borderId="9" applyNumberFormat="0" applyFill="0" applyAlignment="0" applyProtection="0"/>
    <xf numFmtId="0" fontId="20" fillId="0" borderId="0" applyNumberFormat="0" applyFill="0" applyBorder="0" applyAlignment="0" applyProtection="0"/>
    <xf numFmtId="0" fontId="38" fillId="24" borderId="0"/>
    <xf numFmtId="0" fontId="22" fillId="24" borderId="0"/>
    <xf numFmtId="0" fontId="22" fillId="23" borderId="7" applyNumberFormat="0" applyFont="0" applyAlignment="0" applyProtection="0"/>
    <xf numFmtId="0" fontId="22" fillId="24" borderId="0"/>
    <xf numFmtId="0" fontId="39" fillId="24" borderId="0"/>
    <xf numFmtId="0" fontId="3" fillId="0" borderId="0"/>
    <xf numFmtId="0" fontId="3" fillId="0" borderId="0"/>
  </cellStyleXfs>
  <cellXfs count="72">
    <xf numFmtId="0" fontId="0" fillId="0" borderId="0" xfId="0"/>
    <xf numFmtId="164" fontId="0" fillId="0" borderId="0" xfId="0" applyNumberFormat="1"/>
    <xf numFmtId="4" fontId="0" fillId="0" borderId="0" xfId="0" applyNumberFormat="1" applyAlignment="1">
      <alignment horizontal="center"/>
    </xf>
    <xf numFmtId="0" fontId="0" fillId="0" borderId="0" xfId="0" applyAlignment="1">
      <alignment horizontal="center"/>
    </xf>
    <xf numFmtId="175" fontId="0" fillId="0" borderId="26" xfId="0" applyNumberFormat="1" applyBorder="1" applyAlignment="1" applyProtection="1">
      <alignment horizontal="right"/>
      <protection locked="0"/>
    </xf>
    <xf numFmtId="175" fontId="0" fillId="0" borderId="0" xfId="0" applyNumberFormat="1" applyAlignment="1">
      <alignment horizontal="right"/>
    </xf>
    <xf numFmtId="175" fontId="0" fillId="0" borderId="0" xfId="0" applyNumberFormat="1" applyAlignment="1">
      <alignment horizontal="left"/>
    </xf>
    <xf numFmtId="175" fontId="0" fillId="0" borderId="27" xfId="0" applyNumberFormat="1" applyBorder="1" applyAlignment="1">
      <alignment horizontal="right"/>
    </xf>
    <xf numFmtId="0" fontId="36" fillId="24" borderId="17" xfId="1" applyFont="1" applyBorder="1" applyAlignment="1">
      <alignment horizontal="left"/>
    </xf>
    <xf numFmtId="0" fontId="36" fillId="24" borderId="18" xfId="1" applyFont="1" applyBorder="1" applyAlignment="1">
      <alignment horizontal="left"/>
    </xf>
    <xf numFmtId="0" fontId="36" fillId="24" borderId="18" xfId="1" applyFont="1" applyBorder="1" applyAlignment="1">
      <alignment horizontal="center"/>
    </xf>
    <xf numFmtId="4" fontId="36" fillId="24" borderId="18" xfId="1" applyNumberFormat="1" applyFont="1" applyBorder="1" applyAlignment="1">
      <alignment horizontal="center"/>
    </xf>
    <xf numFmtId="175" fontId="36" fillId="24" borderId="18" xfId="1" applyNumberFormat="1" applyFont="1" applyBorder="1" applyAlignment="1">
      <alignment horizontal="left"/>
    </xf>
    <xf numFmtId="175" fontId="36" fillId="24" borderId="23" xfId="1" applyNumberFormat="1" applyFont="1" applyBorder="1" applyAlignment="1">
      <alignment horizontal="left"/>
    </xf>
    <xf numFmtId="164" fontId="0" fillId="0" borderId="16" xfId="0" applyNumberFormat="1" applyBorder="1"/>
    <xf numFmtId="164" fontId="0" fillId="0" borderId="15" xfId="0" applyNumberFormat="1" applyBorder="1"/>
    <xf numFmtId="175" fontId="0" fillId="0" borderId="0" xfId="0" applyNumberFormat="1" applyAlignment="1">
      <alignment wrapText="1"/>
    </xf>
    <xf numFmtId="4" fontId="0" fillId="0" borderId="0" xfId="0" applyNumberFormat="1" applyAlignment="1" applyProtection="1">
      <alignment horizontal="center"/>
      <protection locked="0"/>
    </xf>
    <xf numFmtId="175" fontId="0" fillId="0" borderId="0" xfId="0" applyNumberFormat="1" applyAlignment="1" applyProtection="1">
      <alignment horizontal="right"/>
      <protection locked="0"/>
    </xf>
    <xf numFmtId="0" fontId="0" fillId="0" borderId="0" xfId="0" applyAlignment="1" applyProtection="1">
      <alignment horizontal="left"/>
      <protection locked="0"/>
    </xf>
    <xf numFmtId="0" fontId="3" fillId="0" borderId="0" xfId="0" applyFont="1" applyProtection="1">
      <protection locked="0"/>
    </xf>
    <xf numFmtId="175" fontId="0" fillId="0" borderId="0" xfId="0" applyNumberFormat="1" applyAlignment="1" applyProtection="1">
      <alignment horizontal="left"/>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175" fontId="0" fillId="0" borderId="20" xfId="0" applyNumberFormat="1" applyBorder="1" applyAlignment="1" applyProtection="1">
      <alignment horizontal="right"/>
      <protection locked="0"/>
    </xf>
    <xf numFmtId="4" fontId="0" fillId="0" borderId="14" xfId="0" applyNumberFormat="1" applyBorder="1" applyAlignment="1" applyProtection="1">
      <alignment horizontal="center"/>
      <protection locked="0"/>
    </xf>
    <xf numFmtId="175" fontId="0" fillId="0" borderId="14" xfId="0" applyNumberFormat="1" applyBorder="1" applyAlignment="1" applyProtection="1">
      <alignment horizontal="right"/>
      <protection locked="0"/>
    </xf>
    <xf numFmtId="175" fontId="0" fillId="0" borderId="21" xfId="0" applyNumberFormat="1" applyBorder="1" applyAlignment="1" applyProtection="1">
      <alignment horizontal="right"/>
      <protection locked="0"/>
    </xf>
    <xf numFmtId="175" fontId="0" fillId="0" borderId="22" xfId="0" applyNumberFormat="1" applyBorder="1" applyAlignment="1" applyProtection="1">
      <alignment horizontal="right"/>
      <protection locked="0"/>
    </xf>
    <xf numFmtId="0" fontId="0" fillId="0" borderId="14" xfId="0" applyBorder="1" applyAlignment="1" applyProtection="1">
      <alignment wrapText="1"/>
      <protection locked="0"/>
    </xf>
    <xf numFmtId="0" fontId="0" fillId="0" borderId="14" xfId="0" applyBorder="1" applyAlignment="1" applyProtection="1">
      <alignment horizontal="center" wrapText="1"/>
      <protection locked="0"/>
    </xf>
    <xf numFmtId="0" fontId="36" fillId="24" borderId="0" xfId="1" applyFont="1" applyAlignment="1" applyProtection="1">
      <alignment horizontal="left"/>
      <protection locked="0"/>
    </xf>
    <xf numFmtId="0" fontId="36" fillId="24" borderId="0" xfId="1" applyFont="1" applyAlignment="1" applyProtection="1">
      <alignment horizontal="center"/>
      <protection locked="0"/>
    </xf>
    <xf numFmtId="4" fontId="36" fillId="24" borderId="0" xfId="1" applyNumberFormat="1" applyFont="1" applyAlignment="1" applyProtection="1">
      <alignment horizontal="center"/>
      <protection locked="0"/>
    </xf>
    <xf numFmtId="164" fontId="0" fillId="0" borderId="0" xfId="0" applyNumberFormat="1" applyAlignment="1">
      <alignment wrapText="1"/>
    </xf>
    <xf numFmtId="164" fontId="40" fillId="0" borderId="0" xfId="0" applyNumberFormat="1" applyFont="1"/>
    <xf numFmtId="164" fontId="0" fillId="0" borderId="14" xfId="0" applyNumberFormat="1" applyBorder="1"/>
    <xf numFmtId="0" fontId="1" fillId="0" borderId="12" xfId="0" applyFont="1" applyBorder="1" applyAlignment="1" applyProtection="1">
      <alignment horizontal="center" vertical="center" wrapText="1"/>
      <protection locked="0"/>
    </xf>
    <xf numFmtId="4" fontId="1" fillId="0" borderId="12" xfId="0" applyNumberFormat="1" applyFont="1" applyBorder="1" applyAlignment="1" applyProtection="1">
      <alignment horizontal="center" vertical="center" wrapText="1"/>
      <protection locked="0"/>
    </xf>
    <xf numFmtId="175" fontId="1" fillId="0" borderId="12" xfId="0" applyNumberFormat="1" applyFont="1" applyBorder="1" applyAlignment="1" applyProtection="1">
      <alignment horizontal="center" vertical="center" wrapText="1"/>
      <protection locked="0"/>
    </xf>
    <xf numFmtId="175" fontId="1" fillId="0" borderId="12" xfId="0" applyNumberFormat="1" applyFont="1" applyBorder="1" applyAlignment="1">
      <alignment horizontal="center" vertical="center" wrapText="1"/>
    </xf>
    <xf numFmtId="164" fontId="40" fillId="0" borderId="16" xfId="0" applyNumberFormat="1" applyFont="1" applyBorder="1"/>
    <xf numFmtId="0" fontId="36" fillId="24" borderId="0" xfId="1" applyFont="1" applyProtection="1">
      <protection locked="0"/>
    </xf>
    <xf numFmtId="175" fontId="0" fillId="25" borderId="27" xfId="0" applyNumberFormat="1" applyFill="1" applyBorder="1" applyAlignment="1">
      <alignment horizontal="right"/>
    </xf>
    <xf numFmtId="0" fontId="0" fillId="25" borderId="33" xfId="0" applyFill="1" applyBorder="1"/>
    <xf numFmtId="164" fontId="0" fillId="0" borderId="25" xfId="0" applyNumberFormat="1" applyBorder="1"/>
    <xf numFmtId="164" fontId="0" fillId="0" borderId="31" xfId="0" applyNumberFormat="1" applyBorder="1"/>
    <xf numFmtId="0" fontId="3" fillId="0" borderId="26" xfId="0" applyFont="1" applyBorder="1" applyAlignment="1">
      <alignment wrapText="1"/>
    </xf>
    <xf numFmtId="0" fontId="3" fillId="0" borderId="26" xfId="0" applyFont="1" applyBorder="1" applyAlignment="1">
      <alignment horizontal="center" wrapText="1"/>
    </xf>
    <xf numFmtId="164" fontId="0" fillId="0" borderId="28" xfId="0" applyNumberFormat="1" applyBorder="1"/>
    <xf numFmtId="164" fontId="0" fillId="0" borderId="32" xfId="0" applyNumberFormat="1" applyBorder="1"/>
    <xf numFmtId="0" fontId="3" fillId="0" borderId="29" xfId="0" applyFont="1" applyBorder="1" applyAlignment="1">
      <alignment wrapText="1"/>
    </xf>
    <xf numFmtId="0" fontId="3" fillId="0" borderId="0" xfId="0" applyFont="1"/>
    <xf numFmtId="3" fontId="0" fillId="0" borderId="26" xfId="0" applyNumberFormat="1" applyBorder="1" applyAlignment="1">
      <alignment horizontal="center"/>
    </xf>
    <xf numFmtId="0" fontId="0" fillId="0" borderId="29" xfId="0" applyBorder="1" applyAlignment="1">
      <alignment wrapText="1"/>
    </xf>
    <xf numFmtId="0" fontId="3" fillId="0" borderId="29" xfId="0" applyFont="1" applyBorder="1" applyAlignment="1">
      <alignment horizontal="center" wrapText="1"/>
    </xf>
    <xf numFmtId="0" fontId="3" fillId="0" borderId="29" xfId="0" applyFont="1" applyBorder="1" applyAlignment="1">
      <alignment horizontal="center" vertical="center" wrapText="1"/>
    </xf>
    <xf numFmtId="0" fontId="0" fillId="0" borderId="29" xfId="0" applyBorder="1" applyAlignment="1">
      <alignment horizontal="center" vertical="center" wrapText="1"/>
    </xf>
    <xf numFmtId="0" fontId="37" fillId="0" borderId="13" xfId="0" applyFont="1" applyBorder="1" applyAlignment="1" applyProtection="1">
      <alignment horizontal="left" vertical="center" wrapText="1"/>
      <protection locked="0"/>
    </xf>
    <xf numFmtId="0" fontId="37" fillId="0" borderId="30" xfId="0" applyFont="1" applyBorder="1" applyAlignment="1" applyProtection="1">
      <alignment horizontal="left" vertical="center" wrapText="1"/>
      <protection locked="0"/>
    </xf>
    <xf numFmtId="0" fontId="37" fillId="0" borderId="24" xfId="0" applyFont="1" applyBorder="1" applyAlignment="1" applyProtection="1">
      <alignment horizontal="left" vertical="center" wrapText="1"/>
      <protection locked="0"/>
    </xf>
    <xf numFmtId="175" fontId="36" fillId="24" borderId="14" xfId="1" applyNumberFormat="1" applyFont="1" applyBorder="1" applyAlignment="1">
      <alignment horizontal="center"/>
    </xf>
    <xf numFmtId="0" fontId="0" fillId="0" borderId="14" xfId="0" applyBorder="1" applyAlignment="1">
      <alignment horizontal="center"/>
    </xf>
    <xf numFmtId="164" fontId="2" fillId="0" borderId="0" xfId="0" applyNumberFormat="1" applyFont="1" applyAlignment="1">
      <alignment horizontal="left" wrapText="1"/>
    </xf>
    <xf numFmtId="4" fontId="0" fillId="0" borderId="19" xfId="0" applyNumberFormat="1" applyBorder="1" applyAlignment="1" applyProtection="1">
      <alignment horizontal="left"/>
      <protection locked="0"/>
    </xf>
    <xf numFmtId="7" fontId="36" fillId="24" borderId="0" xfId="1" applyNumberFormat="1" applyFont="1" applyAlignment="1">
      <alignment horizontal="center"/>
    </xf>
    <xf numFmtId="0" fontId="36" fillId="24" borderId="0" xfId="1" applyFont="1"/>
    <xf numFmtId="0" fontId="3" fillId="0" borderId="0" xfId="0" applyFont="1" applyAlignment="1" applyProtection="1">
      <alignment horizontal="left"/>
      <protection locked="0"/>
    </xf>
    <xf numFmtId="0" fontId="0" fillId="0" borderId="0" xfId="0" applyAlignment="1" applyProtection="1">
      <alignment horizontal="left"/>
      <protection locked="0"/>
    </xf>
  </cellXfs>
  <cellStyles count="117">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BigLine" xfId="27" xr:uid="{00000000-0005-0000-0000-000019000000}"/>
    <cellStyle name="BigLine 2" xfId="28" xr:uid="{00000000-0005-0000-0000-00001A000000}"/>
    <cellStyle name="Blank" xfId="29" xr:uid="{00000000-0005-0000-0000-00001B000000}"/>
    <cellStyle name="Blank 2" xfId="30" xr:uid="{00000000-0005-0000-0000-00001C000000}"/>
    <cellStyle name="Blank 3" xfId="31" xr:uid="{00000000-0005-0000-0000-00001D000000}"/>
    <cellStyle name="BLine" xfId="32" xr:uid="{00000000-0005-0000-0000-00001E000000}"/>
    <cellStyle name="BLine 2" xfId="33" xr:uid="{00000000-0005-0000-0000-00001F000000}"/>
    <cellStyle name="C2" xfId="34" xr:uid="{00000000-0005-0000-0000-000020000000}"/>
    <cellStyle name="C2 2" xfId="35" xr:uid="{00000000-0005-0000-0000-000021000000}"/>
    <cellStyle name="C2 3" xfId="36" xr:uid="{00000000-0005-0000-0000-000022000000}"/>
    <cellStyle name="C2Sctn" xfId="37" xr:uid="{00000000-0005-0000-0000-000023000000}"/>
    <cellStyle name="C2Sctn 2" xfId="38" xr:uid="{00000000-0005-0000-0000-000024000000}"/>
    <cellStyle name="C3" xfId="39" xr:uid="{00000000-0005-0000-0000-000025000000}"/>
    <cellStyle name="C3 2" xfId="40" xr:uid="{00000000-0005-0000-0000-000026000000}"/>
    <cellStyle name="C3 3" xfId="41" xr:uid="{00000000-0005-0000-0000-000027000000}"/>
    <cellStyle name="C3Rem" xfId="42" xr:uid="{00000000-0005-0000-0000-000028000000}"/>
    <cellStyle name="C3Rem 2" xfId="43" xr:uid="{00000000-0005-0000-0000-000029000000}"/>
    <cellStyle name="C3Rem 3" xfId="44" xr:uid="{00000000-0005-0000-0000-00002A000000}"/>
    <cellStyle name="C3Sctn" xfId="45" xr:uid="{00000000-0005-0000-0000-00002B000000}"/>
    <cellStyle name="C3Sctn 2" xfId="46" xr:uid="{00000000-0005-0000-0000-00002C000000}"/>
    <cellStyle name="C4" xfId="47" xr:uid="{00000000-0005-0000-0000-00002D000000}"/>
    <cellStyle name="C4 2" xfId="48" xr:uid="{00000000-0005-0000-0000-00002E000000}"/>
    <cellStyle name="C4 3" xfId="49" xr:uid="{00000000-0005-0000-0000-00002F000000}"/>
    <cellStyle name="C5" xfId="50" xr:uid="{00000000-0005-0000-0000-000030000000}"/>
    <cellStyle name="C5 2" xfId="51" xr:uid="{00000000-0005-0000-0000-000031000000}"/>
    <cellStyle name="C5 3" xfId="52" xr:uid="{00000000-0005-0000-0000-000032000000}"/>
    <cellStyle name="C6" xfId="53" xr:uid="{00000000-0005-0000-0000-000033000000}"/>
    <cellStyle name="C6 2" xfId="54" xr:uid="{00000000-0005-0000-0000-000034000000}"/>
    <cellStyle name="C6 3" xfId="55" xr:uid="{00000000-0005-0000-0000-000035000000}"/>
    <cellStyle name="C7" xfId="56" xr:uid="{00000000-0005-0000-0000-000036000000}"/>
    <cellStyle name="C7 2" xfId="57" xr:uid="{00000000-0005-0000-0000-000037000000}"/>
    <cellStyle name="C7 3" xfId="58" xr:uid="{00000000-0005-0000-0000-000038000000}"/>
    <cellStyle name="C7Create" xfId="59" xr:uid="{00000000-0005-0000-0000-000039000000}"/>
    <cellStyle name="C7Create 2" xfId="60" xr:uid="{00000000-0005-0000-0000-00003A000000}"/>
    <cellStyle name="C7Create 3" xfId="61" xr:uid="{00000000-0005-0000-0000-00003B000000}"/>
    <cellStyle name="C8" xfId="62" xr:uid="{00000000-0005-0000-0000-00003C000000}"/>
    <cellStyle name="C8 2" xfId="63" xr:uid="{00000000-0005-0000-0000-00003D000000}"/>
    <cellStyle name="C8 3" xfId="64" xr:uid="{00000000-0005-0000-0000-00003E000000}"/>
    <cellStyle name="C8Sctn" xfId="65" xr:uid="{00000000-0005-0000-0000-00003F000000}"/>
    <cellStyle name="C8Sctn 2" xfId="66" xr:uid="{00000000-0005-0000-0000-000040000000}"/>
    <cellStyle name="Calculation 2" xfId="67" xr:uid="{00000000-0005-0000-0000-000041000000}"/>
    <cellStyle name="Check Cell 2" xfId="68" xr:uid="{00000000-0005-0000-0000-000042000000}"/>
    <cellStyle name="Continued" xfId="69" xr:uid="{00000000-0005-0000-0000-000043000000}"/>
    <cellStyle name="Continued 2" xfId="70" xr:uid="{00000000-0005-0000-0000-000044000000}"/>
    <cellStyle name="Continued 3" xfId="71" xr:uid="{00000000-0005-0000-0000-000045000000}"/>
    <cellStyle name="Explanatory Text 2" xfId="72" xr:uid="{00000000-0005-0000-0000-000046000000}"/>
    <cellStyle name="Good 2" xfId="73" xr:uid="{00000000-0005-0000-0000-000047000000}"/>
    <cellStyle name="Heading 1 2" xfId="74" xr:uid="{00000000-0005-0000-0000-000048000000}"/>
    <cellStyle name="Heading 2 2" xfId="75" xr:uid="{00000000-0005-0000-0000-000049000000}"/>
    <cellStyle name="Heading 3 2" xfId="76" xr:uid="{00000000-0005-0000-0000-00004A000000}"/>
    <cellStyle name="Heading 4 2" xfId="77" xr:uid="{00000000-0005-0000-0000-00004B000000}"/>
    <cellStyle name="Input 2" xfId="78" xr:uid="{00000000-0005-0000-0000-00004D000000}"/>
    <cellStyle name="Linked Cell 2" xfId="79" xr:uid="{00000000-0005-0000-0000-00004E000000}"/>
    <cellStyle name="Neutral 2" xfId="80" xr:uid="{00000000-0005-0000-0000-00004F000000}"/>
    <cellStyle name="Normal" xfId="0" builtinId="0"/>
    <cellStyle name="Normal 2" xfId="81" xr:uid="{00000000-0005-0000-0000-000051000000}"/>
    <cellStyle name="Normal 3" xfId="82" xr:uid="{00000000-0005-0000-0000-000052000000}"/>
    <cellStyle name="Normal 3 2" xfId="111" xr:uid="{00000000-0005-0000-0000-000053000000}"/>
    <cellStyle name="Normal 4" xfId="83" xr:uid="{00000000-0005-0000-0000-000054000000}"/>
    <cellStyle name="Normal 5" xfId="84" xr:uid="{00000000-0005-0000-0000-000055000000}"/>
    <cellStyle name="Normal 6" xfId="1" xr:uid="{00000000-0005-0000-0000-000056000000}"/>
    <cellStyle name="Normal 7" xfId="110" xr:uid="{00000000-0005-0000-0000-000057000000}"/>
    <cellStyle name="Normal 7 2" xfId="113" xr:uid="{00000000-0005-0000-0000-000058000000}"/>
    <cellStyle name="Normal 7 3" xfId="115" xr:uid="{32EFD2F6-78DC-4B65-BE22-FCC778674A93}"/>
    <cellStyle name="Normal 8" xfId="114" xr:uid="{9749C61F-2C90-48FF-9C27-4D95E5996C3C}"/>
    <cellStyle name="Normal 8 2" xfId="116" xr:uid="{53E86A14-DAB5-4EE1-9255-E2C8BAADC91A}"/>
    <cellStyle name="Note 2" xfId="85" xr:uid="{00000000-0005-0000-0000-00005A000000}"/>
    <cellStyle name="Note 2 2" xfId="112" xr:uid="{00000000-0005-0000-0000-00005B000000}"/>
    <cellStyle name="Null" xfId="86" xr:uid="{00000000-0005-0000-0000-00005C000000}"/>
    <cellStyle name="Null 2" xfId="87" xr:uid="{00000000-0005-0000-0000-00005D000000}"/>
    <cellStyle name="Output 2" xfId="88" xr:uid="{00000000-0005-0000-0000-00005E000000}"/>
    <cellStyle name="Regular" xfId="89" xr:uid="{00000000-0005-0000-0000-00005F000000}"/>
    <cellStyle name="Regular 2" xfId="90" xr:uid="{00000000-0005-0000-0000-000060000000}"/>
    <cellStyle name="Title 2" xfId="91" xr:uid="{00000000-0005-0000-0000-000061000000}"/>
    <cellStyle name="TitleA" xfId="92" xr:uid="{00000000-0005-0000-0000-000062000000}"/>
    <cellStyle name="TitleA 2" xfId="93" xr:uid="{00000000-0005-0000-0000-000063000000}"/>
    <cellStyle name="TitleC" xfId="94" xr:uid="{00000000-0005-0000-0000-000064000000}"/>
    <cellStyle name="TitleC 2" xfId="95" xr:uid="{00000000-0005-0000-0000-000065000000}"/>
    <cellStyle name="TitleE8" xfId="96" xr:uid="{00000000-0005-0000-0000-000066000000}"/>
    <cellStyle name="TitleE8 2" xfId="97" xr:uid="{00000000-0005-0000-0000-000067000000}"/>
    <cellStyle name="TitleE8x" xfId="98" xr:uid="{00000000-0005-0000-0000-000068000000}"/>
    <cellStyle name="TitleE8x 2" xfId="99" xr:uid="{00000000-0005-0000-0000-000069000000}"/>
    <cellStyle name="TitleF" xfId="100" xr:uid="{00000000-0005-0000-0000-00006A000000}"/>
    <cellStyle name="TitleF 2" xfId="101" xr:uid="{00000000-0005-0000-0000-00006B000000}"/>
    <cellStyle name="TitleT" xfId="102" xr:uid="{00000000-0005-0000-0000-00006C000000}"/>
    <cellStyle name="TitleT 2" xfId="103" xr:uid="{00000000-0005-0000-0000-00006D000000}"/>
    <cellStyle name="TitleYC89" xfId="104" xr:uid="{00000000-0005-0000-0000-00006E000000}"/>
    <cellStyle name="TitleYC89 2" xfId="105" xr:uid="{00000000-0005-0000-0000-00006F000000}"/>
    <cellStyle name="TitleZ" xfId="106" xr:uid="{00000000-0005-0000-0000-000070000000}"/>
    <cellStyle name="TitleZ 2" xfId="107" xr:uid="{00000000-0005-0000-0000-000071000000}"/>
    <cellStyle name="Total 2" xfId="108" xr:uid="{00000000-0005-0000-0000-000072000000}"/>
    <cellStyle name="Warning Text 2" xfId="109" xr:uid="{00000000-0005-0000-0000-00007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2026\413-2026%20Supply%20and%20Delivery%20of%20Bus%20Operator%20and%20Supervisor%20Shirts%20and%20Blouses\Analysis\Forecast%20Analysis.xlsx" TargetMode="External"/><Relationship Id="rId1" Type="http://schemas.openxmlformats.org/officeDocument/2006/relationships/externalLinkPath" Target="file:///R:\2026\413-2026%20Supply%20and%20Delivery%20of%20Bus%20Operator%20and%20Supervisor%20Shirts%20and%20Blouses\Analysis\Forecast%20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2">
          <cell r="A2" t="str">
            <v>0004197</v>
          </cell>
          <cell r="B2" t="str">
            <v>14 1/2 X 32R</v>
          </cell>
          <cell r="C2" t="str">
            <v>BLOUSE LADIES BLUE LS</v>
          </cell>
          <cell r="D2" t="str">
            <v>EA</v>
          </cell>
          <cell r="E2">
            <v>29.09</v>
          </cell>
          <cell r="F2">
            <v>6</v>
          </cell>
          <cell r="G2">
            <v>7</v>
          </cell>
          <cell r="H2">
            <v>10</v>
          </cell>
          <cell r="I2">
            <v>19</v>
          </cell>
          <cell r="J2">
            <v>0</v>
          </cell>
          <cell r="K2">
            <v>9</v>
          </cell>
          <cell r="L2">
            <v>8.6999999999999993</v>
          </cell>
        </row>
        <row r="3">
          <cell r="A3" t="str">
            <v>0043544</v>
          </cell>
          <cell r="B3" t="str">
            <v>14 1/2 X 36T</v>
          </cell>
          <cell r="C3" t="str">
            <v>BLOUSE LADIES BLUE LS</v>
          </cell>
          <cell r="D3" t="str">
            <v>EA</v>
          </cell>
          <cell r="E3">
            <v>32.25</v>
          </cell>
          <cell r="F3">
            <v>0</v>
          </cell>
          <cell r="G3">
            <v>3</v>
          </cell>
          <cell r="H3">
            <v>0</v>
          </cell>
          <cell r="I3">
            <v>0</v>
          </cell>
          <cell r="J3">
            <v>0</v>
          </cell>
          <cell r="K3">
            <v>1</v>
          </cell>
          <cell r="L3">
            <v>0</v>
          </cell>
        </row>
        <row r="4">
          <cell r="A4" t="str">
            <v>0004220</v>
          </cell>
          <cell r="B4" t="str">
            <v>15 1/2 X 32R</v>
          </cell>
          <cell r="C4" t="str">
            <v>BLOUSE LADIES BLUE LS</v>
          </cell>
          <cell r="D4" t="str">
            <v>EA</v>
          </cell>
          <cell r="E4">
            <v>26.45</v>
          </cell>
          <cell r="F4">
            <v>10</v>
          </cell>
          <cell r="G4">
            <v>5</v>
          </cell>
          <cell r="H4">
            <v>16</v>
          </cell>
          <cell r="I4">
            <v>6</v>
          </cell>
          <cell r="J4">
            <v>0</v>
          </cell>
          <cell r="K4">
            <v>8</v>
          </cell>
          <cell r="L4">
            <v>15</v>
          </cell>
        </row>
        <row r="5">
          <cell r="A5" t="str">
            <v>0043546</v>
          </cell>
          <cell r="B5" t="str">
            <v>15 1/2 X 36T</v>
          </cell>
          <cell r="C5" t="str">
            <v>BLOUSE LADIES BLUE LS</v>
          </cell>
          <cell r="D5" t="str">
            <v>EA</v>
          </cell>
          <cell r="E5">
            <v>32.25</v>
          </cell>
          <cell r="F5">
            <v>1</v>
          </cell>
          <cell r="G5">
            <v>4</v>
          </cell>
          <cell r="H5">
            <v>13</v>
          </cell>
          <cell r="I5">
            <v>10</v>
          </cell>
          <cell r="J5">
            <v>0</v>
          </cell>
          <cell r="K5">
            <v>6</v>
          </cell>
          <cell r="L5">
            <v>10</v>
          </cell>
        </row>
        <row r="6">
          <cell r="A6" t="str">
            <v>0041869</v>
          </cell>
          <cell r="B6" t="str">
            <v>16 1/2 X 35R</v>
          </cell>
          <cell r="C6" t="str">
            <v>BLOUSE LADIES BLUE LS</v>
          </cell>
          <cell r="D6" t="str">
            <v>EA</v>
          </cell>
          <cell r="E6">
            <v>29.09</v>
          </cell>
          <cell r="F6">
            <v>4</v>
          </cell>
          <cell r="G6">
            <v>6</v>
          </cell>
          <cell r="H6">
            <v>2</v>
          </cell>
          <cell r="I6">
            <v>6</v>
          </cell>
          <cell r="J6">
            <v>0</v>
          </cell>
          <cell r="K6">
            <v>4</v>
          </cell>
          <cell r="L6">
            <v>5</v>
          </cell>
        </row>
        <row r="7">
          <cell r="A7" t="str">
            <v>0033594</v>
          </cell>
          <cell r="B7" t="str">
            <v>16 1/2 X 36T</v>
          </cell>
          <cell r="C7" t="str">
            <v>BLOUSE LADIES BLUE LS</v>
          </cell>
          <cell r="D7" t="str">
            <v>EA</v>
          </cell>
          <cell r="E7">
            <v>32.25</v>
          </cell>
          <cell r="F7">
            <v>4</v>
          </cell>
          <cell r="G7">
            <v>3</v>
          </cell>
          <cell r="H7">
            <v>1</v>
          </cell>
          <cell r="I7">
            <v>0</v>
          </cell>
          <cell r="J7">
            <v>0</v>
          </cell>
          <cell r="K7">
            <v>2</v>
          </cell>
          <cell r="L7">
            <v>10</v>
          </cell>
        </row>
        <row r="8">
          <cell r="A8" t="str">
            <v>0043545</v>
          </cell>
          <cell r="B8" t="str">
            <v>17 1/2 X 36R</v>
          </cell>
          <cell r="C8" t="str">
            <v>BLOUSE LADIES BLUE LS</v>
          </cell>
          <cell r="D8" t="str">
            <v>EA</v>
          </cell>
          <cell r="E8">
            <v>29.09</v>
          </cell>
          <cell r="F8">
            <v>0</v>
          </cell>
          <cell r="G8">
            <v>0</v>
          </cell>
          <cell r="H8">
            <v>2</v>
          </cell>
          <cell r="I8">
            <v>1</v>
          </cell>
          <cell r="J8">
            <v>0</v>
          </cell>
          <cell r="K8">
            <v>1</v>
          </cell>
          <cell r="L8">
            <v>5</v>
          </cell>
        </row>
        <row r="9">
          <cell r="A9" t="str">
            <v>0033596</v>
          </cell>
          <cell r="B9" t="str">
            <v>17 1/2 X 36T</v>
          </cell>
          <cell r="C9" t="str">
            <v>BLOUSE LADIES BLUE LS</v>
          </cell>
          <cell r="D9" t="str">
            <v>EA</v>
          </cell>
          <cell r="E9">
            <v>32.25</v>
          </cell>
          <cell r="F9">
            <v>0</v>
          </cell>
          <cell r="G9">
            <v>4</v>
          </cell>
          <cell r="H9">
            <v>0</v>
          </cell>
          <cell r="I9">
            <v>0</v>
          </cell>
          <cell r="J9">
            <v>0</v>
          </cell>
          <cell r="K9">
            <v>1</v>
          </cell>
          <cell r="L9">
            <v>5</v>
          </cell>
        </row>
        <row r="10">
          <cell r="A10" t="str">
            <v>0041772</v>
          </cell>
          <cell r="B10" t="str">
            <v>18 1/2 X 36T</v>
          </cell>
          <cell r="C10" t="str">
            <v>BLOUSE LADIES BLUE LS</v>
          </cell>
          <cell r="D10" t="str">
            <v>EA</v>
          </cell>
          <cell r="E10">
            <v>33.9</v>
          </cell>
          <cell r="F10">
            <v>3</v>
          </cell>
          <cell r="G10">
            <v>0</v>
          </cell>
          <cell r="H10">
            <v>0</v>
          </cell>
          <cell r="I10">
            <v>0</v>
          </cell>
          <cell r="J10">
            <v>0</v>
          </cell>
          <cell r="K10">
            <v>1</v>
          </cell>
          <cell r="L10">
            <v>3</v>
          </cell>
        </row>
        <row r="11">
          <cell r="A11" t="str">
            <v>0040408</v>
          </cell>
          <cell r="B11" t="str">
            <v>13 1/2R</v>
          </cell>
          <cell r="C11" t="str">
            <v>BLOUSE LADIES BLUE SS</v>
          </cell>
          <cell r="D11" t="str">
            <v>EA</v>
          </cell>
          <cell r="E11">
            <v>27.53</v>
          </cell>
          <cell r="F11">
            <v>12</v>
          </cell>
          <cell r="G11">
            <v>22</v>
          </cell>
          <cell r="H11">
            <v>21</v>
          </cell>
          <cell r="I11">
            <v>7</v>
          </cell>
          <cell r="J11">
            <v>0</v>
          </cell>
          <cell r="K11">
            <v>13</v>
          </cell>
          <cell r="L11">
            <v>10</v>
          </cell>
        </row>
        <row r="12">
          <cell r="A12" t="str">
            <v>0040997</v>
          </cell>
          <cell r="B12" t="str">
            <v>13 1/2T</v>
          </cell>
          <cell r="C12" t="str">
            <v>BLOUSE LADIES BLUE SS</v>
          </cell>
          <cell r="D12" t="str">
            <v>EA</v>
          </cell>
          <cell r="E12">
            <v>27.88</v>
          </cell>
          <cell r="F12">
            <v>0</v>
          </cell>
          <cell r="G12">
            <v>0</v>
          </cell>
          <cell r="H12">
            <v>0</v>
          </cell>
          <cell r="I12">
            <v>2</v>
          </cell>
          <cell r="J12">
            <v>0</v>
          </cell>
          <cell r="K12">
            <v>1</v>
          </cell>
          <cell r="L12">
            <v>5</v>
          </cell>
        </row>
        <row r="13">
          <cell r="A13" t="str">
            <v>0040409</v>
          </cell>
          <cell r="B13" t="str">
            <v>14 1/2R</v>
          </cell>
          <cell r="C13" t="str">
            <v>BLOUSE LADIES BLUE SS</v>
          </cell>
          <cell r="D13" t="str">
            <v>EA</v>
          </cell>
          <cell r="E13">
            <v>27.53</v>
          </cell>
          <cell r="F13">
            <v>15</v>
          </cell>
          <cell r="G13">
            <v>19</v>
          </cell>
          <cell r="H13">
            <v>17</v>
          </cell>
          <cell r="I13">
            <v>20</v>
          </cell>
          <cell r="J13">
            <v>0</v>
          </cell>
          <cell r="K13">
            <v>15</v>
          </cell>
          <cell r="L13">
            <v>12.05</v>
          </cell>
        </row>
        <row r="14">
          <cell r="A14" t="str">
            <v>0004544</v>
          </cell>
          <cell r="B14" t="str">
            <v>15 1/2R</v>
          </cell>
          <cell r="C14" t="str">
            <v>BLOUSE LADIES BLUE SS</v>
          </cell>
          <cell r="D14" t="str">
            <v>EA</v>
          </cell>
          <cell r="E14">
            <v>25.03</v>
          </cell>
          <cell r="F14">
            <v>6</v>
          </cell>
          <cell r="G14">
            <v>14</v>
          </cell>
          <cell r="H14">
            <v>17</v>
          </cell>
          <cell r="I14">
            <v>17</v>
          </cell>
          <cell r="J14">
            <v>0</v>
          </cell>
          <cell r="K14">
            <v>11</v>
          </cell>
          <cell r="L14">
            <v>25</v>
          </cell>
        </row>
        <row r="15">
          <cell r="A15" t="str">
            <v>0022181</v>
          </cell>
          <cell r="B15" t="str">
            <v>15 1/2T</v>
          </cell>
          <cell r="C15" t="str">
            <v>BLOUSE LADIES BLUE SS</v>
          </cell>
          <cell r="D15" t="str">
            <v>EA</v>
          </cell>
          <cell r="E15">
            <v>19.5</v>
          </cell>
          <cell r="F15">
            <v>12</v>
          </cell>
          <cell r="G15">
            <v>10</v>
          </cell>
          <cell r="H15">
            <v>8</v>
          </cell>
          <cell r="I15">
            <v>22</v>
          </cell>
          <cell r="J15">
            <v>0</v>
          </cell>
          <cell r="K15">
            <v>11</v>
          </cell>
          <cell r="L15">
            <v>20</v>
          </cell>
        </row>
        <row r="16">
          <cell r="A16" t="str">
            <v>0004549</v>
          </cell>
          <cell r="B16" t="str">
            <v>16 1/2R</v>
          </cell>
          <cell r="C16" t="str">
            <v>BLOUSE LADIES BLUE SS</v>
          </cell>
          <cell r="D16" t="str">
            <v>EA</v>
          </cell>
          <cell r="E16">
            <v>27.53</v>
          </cell>
          <cell r="F16">
            <v>11</v>
          </cell>
          <cell r="G16">
            <v>3</v>
          </cell>
          <cell r="H16">
            <v>9</v>
          </cell>
          <cell r="I16">
            <v>12</v>
          </cell>
          <cell r="J16">
            <v>0</v>
          </cell>
          <cell r="K16">
            <v>7</v>
          </cell>
          <cell r="L16">
            <v>15</v>
          </cell>
        </row>
        <row r="17">
          <cell r="A17" t="str">
            <v>0022182</v>
          </cell>
          <cell r="B17" t="str">
            <v>16 1/2T</v>
          </cell>
          <cell r="C17" t="str">
            <v>BLOUSE LADIES BLUE SS</v>
          </cell>
          <cell r="D17" t="str">
            <v>EA</v>
          </cell>
          <cell r="E17">
            <v>30.67</v>
          </cell>
          <cell r="F17">
            <v>6</v>
          </cell>
          <cell r="G17">
            <v>7</v>
          </cell>
          <cell r="H17">
            <v>6</v>
          </cell>
          <cell r="I17">
            <v>3</v>
          </cell>
          <cell r="J17">
            <v>0</v>
          </cell>
          <cell r="K17">
            <v>5</v>
          </cell>
          <cell r="L17">
            <v>5</v>
          </cell>
        </row>
        <row r="18">
          <cell r="A18" t="str">
            <v>0022184</v>
          </cell>
          <cell r="B18" t="str">
            <v>17 1/2T</v>
          </cell>
          <cell r="C18" t="str">
            <v>BLOUSE LADIES BLUE SS</v>
          </cell>
          <cell r="D18" t="str">
            <v>EA</v>
          </cell>
          <cell r="E18">
            <v>29.96</v>
          </cell>
          <cell r="F18">
            <v>26</v>
          </cell>
          <cell r="G18">
            <v>6</v>
          </cell>
          <cell r="H18">
            <v>17</v>
          </cell>
          <cell r="I18">
            <v>9</v>
          </cell>
          <cell r="J18">
            <v>0</v>
          </cell>
          <cell r="K18">
            <v>12</v>
          </cell>
          <cell r="L18">
            <v>8</v>
          </cell>
        </row>
        <row r="19">
          <cell r="A19" t="str">
            <v>0022186</v>
          </cell>
          <cell r="B19" t="str">
            <v>18 1/2T</v>
          </cell>
          <cell r="C19" t="str">
            <v>BLOUSE LADIES BLUE SS</v>
          </cell>
          <cell r="D19" t="str">
            <v>EA</v>
          </cell>
          <cell r="E19">
            <v>33.04</v>
          </cell>
          <cell r="F19">
            <v>24</v>
          </cell>
          <cell r="G19">
            <v>11</v>
          </cell>
          <cell r="H19">
            <v>1</v>
          </cell>
          <cell r="I19">
            <v>6</v>
          </cell>
          <cell r="J19">
            <v>0</v>
          </cell>
          <cell r="K19">
            <v>9</v>
          </cell>
          <cell r="L19">
            <v>15</v>
          </cell>
        </row>
        <row r="20">
          <cell r="A20" t="str">
            <v>0030870</v>
          </cell>
          <cell r="B20" t="str">
            <v>19 1/2T</v>
          </cell>
          <cell r="C20" t="str">
            <v>BLOUSE LADIES BLUE SS</v>
          </cell>
          <cell r="D20" t="str">
            <v>EA</v>
          </cell>
          <cell r="E20">
            <v>33.04</v>
          </cell>
          <cell r="F20">
            <v>9</v>
          </cell>
          <cell r="G20">
            <v>6</v>
          </cell>
          <cell r="H20">
            <v>8</v>
          </cell>
          <cell r="I20">
            <v>7</v>
          </cell>
          <cell r="J20">
            <v>0</v>
          </cell>
          <cell r="K20">
            <v>6</v>
          </cell>
          <cell r="L20">
            <v>4.75</v>
          </cell>
        </row>
        <row r="21">
          <cell r="A21" t="str">
            <v>0041976</v>
          </cell>
          <cell r="B21" t="str">
            <v>20 1/2T</v>
          </cell>
          <cell r="C21" t="str">
            <v>BLOUSE LADIES BLUE SS</v>
          </cell>
          <cell r="D21" t="str">
            <v>EA</v>
          </cell>
          <cell r="E21">
            <v>33.619999999999997</v>
          </cell>
          <cell r="F21">
            <v>0</v>
          </cell>
          <cell r="G21">
            <v>0</v>
          </cell>
          <cell r="H21">
            <v>0</v>
          </cell>
          <cell r="I21">
            <v>5</v>
          </cell>
          <cell r="J21">
            <v>0</v>
          </cell>
          <cell r="K21">
            <v>1</v>
          </cell>
          <cell r="L21">
            <v>5</v>
          </cell>
        </row>
        <row r="22">
          <cell r="A22" t="str">
            <v>0042082</v>
          </cell>
          <cell r="B22" t="str">
            <v>21 1/2T</v>
          </cell>
          <cell r="C22" t="str">
            <v>BLOUSE LADIES BLUE SS</v>
          </cell>
          <cell r="D22" t="str">
            <v>EA</v>
          </cell>
          <cell r="E22">
            <v>36.979999999999997</v>
          </cell>
          <cell r="F22">
            <v>5</v>
          </cell>
          <cell r="G22">
            <v>0</v>
          </cell>
          <cell r="H22">
            <v>2</v>
          </cell>
          <cell r="I22">
            <v>0</v>
          </cell>
          <cell r="J22">
            <v>0</v>
          </cell>
          <cell r="K22">
            <v>2</v>
          </cell>
          <cell r="L22">
            <v>3</v>
          </cell>
        </row>
        <row r="23">
          <cell r="A23" t="str">
            <v>Item Internal ID</v>
          </cell>
          <cell r="B23" t="str">
            <v>Item Number</v>
          </cell>
          <cell r="C23" t="str">
            <v>Description</v>
          </cell>
          <cell r="D23" t="str">
            <v>Stock UoM</v>
          </cell>
          <cell r="E23" t="str">
            <v>Last purchased cost</v>
          </cell>
          <cell r="F23">
            <v>2021</v>
          </cell>
          <cell r="G23">
            <v>2022</v>
          </cell>
          <cell r="H23">
            <v>2023</v>
          </cell>
          <cell r="I23">
            <v>2024</v>
          </cell>
          <cell r="J23">
            <v>2025</v>
          </cell>
          <cell r="K23" t="str">
            <v>Average usage</v>
          </cell>
          <cell r="L23" t="str">
            <v>Weighted average usage</v>
          </cell>
        </row>
        <row r="24">
          <cell r="A24" t="str">
            <v>0029794</v>
          </cell>
          <cell r="B24" t="str">
            <v>14 1/2 X 34R</v>
          </cell>
          <cell r="C24" t="str">
            <v>BLOUSE LADIES SPVR LS</v>
          </cell>
          <cell r="D24" t="str">
            <v>EA</v>
          </cell>
          <cell r="E24">
            <v>30.67</v>
          </cell>
          <cell r="F24">
            <v>5</v>
          </cell>
          <cell r="G24">
            <v>0</v>
          </cell>
          <cell r="H24">
            <v>5</v>
          </cell>
          <cell r="I24">
            <v>3</v>
          </cell>
          <cell r="J24">
            <v>0</v>
          </cell>
          <cell r="K24">
            <v>3</v>
          </cell>
          <cell r="L24">
            <v>5</v>
          </cell>
        </row>
        <row r="25">
          <cell r="A25" t="str">
            <v>0029798</v>
          </cell>
          <cell r="B25" t="str">
            <v>15 1/2 X 34R</v>
          </cell>
          <cell r="C25" t="str">
            <v>BLOUSE LADIES SPVR LS</v>
          </cell>
          <cell r="D25" t="str">
            <v>EA</v>
          </cell>
          <cell r="E25">
            <v>30.67</v>
          </cell>
          <cell r="F25">
            <v>0</v>
          </cell>
          <cell r="G25">
            <v>2</v>
          </cell>
          <cell r="H25">
            <v>0</v>
          </cell>
          <cell r="I25">
            <v>9</v>
          </cell>
          <cell r="J25">
            <v>0</v>
          </cell>
          <cell r="K25">
            <v>3</v>
          </cell>
          <cell r="L25">
            <v>10</v>
          </cell>
        </row>
        <row r="26">
          <cell r="A26" t="str">
            <v>0029799</v>
          </cell>
          <cell r="B26" t="str">
            <v>16 1/2 X 34R</v>
          </cell>
          <cell r="C26" t="str">
            <v>BLOUSE LADIES SPVR LS</v>
          </cell>
          <cell r="D26" t="str">
            <v>EA</v>
          </cell>
          <cell r="E26">
            <v>30.67</v>
          </cell>
          <cell r="F26">
            <v>0</v>
          </cell>
          <cell r="G26">
            <v>0</v>
          </cell>
          <cell r="H26">
            <v>0</v>
          </cell>
          <cell r="I26">
            <v>0</v>
          </cell>
          <cell r="J26">
            <v>0</v>
          </cell>
          <cell r="K26">
            <v>0</v>
          </cell>
          <cell r="L26">
            <v>0</v>
          </cell>
        </row>
        <row r="27">
          <cell r="A27" t="str">
            <v>0041870</v>
          </cell>
          <cell r="B27" t="str">
            <v>16 1/2 X 35R</v>
          </cell>
          <cell r="C27" t="str">
            <v>BLOUSE LADIES SPVR LS</v>
          </cell>
          <cell r="D27" t="str">
            <v>EA</v>
          </cell>
          <cell r="E27">
            <v>30.67</v>
          </cell>
          <cell r="F27">
            <v>0</v>
          </cell>
          <cell r="G27">
            <v>0</v>
          </cell>
          <cell r="H27">
            <v>0</v>
          </cell>
          <cell r="I27">
            <v>0</v>
          </cell>
          <cell r="J27">
            <v>0</v>
          </cell>
          <cell r="K27">
            <v>0</v>
          </cell>
          <cell r="L27">
            <v>0</v>
          </cell>
        </row>
        <row r="28">
          <cell r="A28" t="str">
            <v>0042025</v>
          </cell>
          <cell r="B28" t="str">
            <v>12 1/2R</v>
          </cell>
          <cell r="C28" t="str">
            <v>BLOUSE LADIES SPVR SS</v>
          </cell>
          <cell r="D28" t="str">
            <v>EA</v>
          </cell>
          <cell r="E28">
            <v>34.5</v>
          </cell>
          <cell r="F28">
            <v>0</v>
          </cell>
          <cell r="G28">
            <v>2</v>
          </cell>
          <cell r="H28">
            <v>0</v>
          </cell>
          <cell r="I28">
            <v>4</v>
          </cell>
          <cell r="J28">
            <v>0</v>
          </cell>
          <cell r="K28">
            <v>2</v>
          </cell>
          <cell r="L28">
            <v>5</v>
          </cell>
        </row>
        <row r="29">
          <cell r="A29" t="str">
            <v>0028919</v>
          </cell>
          <cell r="B29" t="str">
            <v>13 1/2R</v>
          </cell>
          <cell r="C29" t="str">
            <v>BLOUSE LADIES SPVR SS</v>
          </cell>
          <cell r="D29" t="str">
            <v>EA</v>
          </cell>
          <cell r="E29">
            <v>29.96</v>
          </cell>
          <cell r="F29">
            <v>0</v>
          </cell>
          <cell r="G29">
            <v>0</v>
          </cell>
          <cell r="H29">
            <v>0</v>
          </cell>
          <cell r="I29">
            <v>0</v>
          </cell>
          <cell r="J29">
            <v>0</v>
          </cell>
          <cell r="K29">
            <v>0</v>
          </cell>
          <cell r="L29">
            <v>0</v>
          </cell>
        </row>
        <row r="30">
          <cell r="A30" t="str">
            <v>0028921</v>
          </cell>
          <cell r="B30" t="str">
            <v>14 1/2R</v>
          </cell>
          <cell r="C30" t="str">
            <v>BLOUSE LADIES SPVR SS</v>
          </cell>
          <cell r="D30" t="str">
            <v>EA</v>
          </cell>
          <cell r="E30">
            <v>29.09</v>
          </cell>
          <cell r="F30">
            <v>3</v>
          </cell>
          <cell r="G30">
            <v>2</v>
          </cell>
          <cell r="H30">
            <v>0</v>
          </cell>
          <cell r="I30">
            <v>2</v>
          </cell>
          <cell r="J30">
            <v>0</v>
          </cell>
          <cell r="K30">
            <v>2</v>
          </cell>
          <cell r="L30">
            <v>5</v>
          </cell>
        </row>
        <row r="31">
          <cell r="A31" t="str">
            <v>0028924</v>
          </cell>
          <cell r="B31" t="str">
            <v>15 1/2R</v>
          </cell>
          <cell r="C31" t="str">
            <v>BLOUSE LADIES SPVR SS</v>
          </cell>
          <cell r="D31" t="str">
            <v>EA</v>
          </cell>
          <cell r="E31">
            <v>32.96</v>
          </cell>
          <cell r="F31">
            <v>6</v>
          </cell>
          <cell r="G31">
            <v>6</v>
          </cell>
          <cell r="H31">
            <v>4</v>
          </cell>
          <cell r="I31">
            <v>14</v>
          </cell>
          <cell r="J31">
            <v>0</v>
          </cell>
          <cell r="K31">
            <v>6</v>
          </cell>
          <cell r="L31">
            <v>10</v>
          </cell>
        </row>
        <row r="32">
          <cell r="A32" t="str">
            <v>0029786</v>
          </cell>
          <cell r="B32" t="str">
            <v>16 1/2R</v>
          </cell>
          <cell r="C32" t="str">
            <v>BLOUSE LADIES SPVR SS</v>
          </cell>
          <cell r="D32" t="str">
            <v>EA</v>
          </cell>
          <cell r="E32">
            <v>29.09</v>
          </cell>
          <cell r="F32">
            <v>2</v>
          </cell>
          <cell r="G32">
            <v>5</v>
          </cell>
          <cell r="H32">
            <v>3</v>
          </cell>
          <cell r="I32">
            <v>5</v>
          </cell>
          <cell r="J32">
            <v>0</v>
          </cell>
          <cell r="K32">
            <v>3</v>
          </cell>
          <cell r="L32">
            <v>15</v>
          </cell>
        </row>
        <row r="33">
          <cell r="A33" t="str">
            <v>0029787</v>
          </cell>
          <cell r="B33" t="str">
            <v>17 1/2R</v>
          </cell>
          <cell r="C33" t="str">
            <v>BLOUSE LADIES SPVR SS</v>
          </cell>
          <cell r="D33" t="str">
            <v>EA</v>
          </cell>
          <cell r="E33">
            <v>29.09</v>
          </cell>
          <cell r="F33">
            <v>0</v>
          </cell>
          <cell r="G33">
            <v>0</v>
          </cell>
          <cell r="H33">
            <v>0</v>
          </cell>
          <cell r="I33">
            <v>0</v>
          </cell>
          <cell r="J33">
            <v>0</v>
          </cell>
          <cell r="K33">
            <v>0</v>
          </cell>
          <cell r="L33">
            <v>0</v>
          </cell>
        </row>
        <row r="34">
          <cell r="A34" t="str">
            <v>0029790</v>
          </cell>
          <cell r="B34" t="str">
            <v>18 1/2R</v>
          </cell>
          <cell r="C34" t="str">
            <v>BLOUSE LADIES SPVR SS</v>
          </cell>
          <cell r="D34" t="str">
            <v>EA</v>
          </cell>
          <cell r="E34">
            <v>32.25</v>
          </cell>
          <cell r="F34">
            <v>0</v>
          </cell>
          <cell r="G34">
            <v>0</v>
          </cell>
          <cell r="H34">
            <v>0</v>
          </cell>
          <cell r="I34">
            <v>0</v>
          </cell>
          <cell r="J34">
            <v>0</v>
          </cell>
          <cell r="K34">
            <v>0</v>
          </cell>
          <cell r="L34">
            <v>0</v>
          </cell>
        </row>
        <row r="35">
          <cell r="A35" t="str">
            <v>Item Internal ID</v>
          </cell>
          <cell r="B35" t="str">
            <v>Item Number</v>
          </cell>
          <cell r="C35" t="str">
            <v>Description</v>
          </cell>
          <cell r="D35" t="str">
            <v>Stock UoM</v>
          </cell>
          <cell r="E35" t="str">
            <v>Last purchased cost</v>
          </cell>
          <cell r="F35">
            <v>2021</v>
          </cell>
          <cell r="G35">
            <v>2022</v>
          </cell>
          <cell r="H35">
            <v>2023</v>
          </cell>
          <cell r="I35">
            <v>2024</v>
          </cell>
          <cell r="J35">
            <v>2025</v>
          </cell>
          <cell r="K35" t="str">
            <v>Average usage</v>
          </cell>
          <cell r="L35" t="str">
            <v>Weighted average usage</v>
          </cell>
        </row>
        <row r="36">
          <cell r="A36" t="str">
            <v>0004341</v>
          </cell>
          <cell r="B36" t="str">
            <v>14 1/2 X 34R</v>
          </cell>
          <cell r="C36" t="str">
            <v>SHIRT MEN BLUE LS</v>
          </cell>
          <cell r="D36" t="str">
            <v>EA</v>
          </cell>
          <cell r="E36">
            <v>30.67</v>
          </cell>
          <cell r="F36">
            <v>0</v>
          </cell>
          <cell r="G36">
            <v>0</v>
          </cell>
          <cell r="H36">
            <v>22</v>
          </cell>
          <cell r="I36">
            <v>55</v>
          </cell>
          <cell r="J36">
            <v>0</v>
          </cell>
          <cell r="K36">
            <v>16</v>
          </cell>
          <cell r="L36">
            <v>60</v>
          </cell>
        </row>
        <row r="37">
          <cell r="A37" t="str">
            <v>0043543</v>
          </cell>
          <cell r="B37" t="str">
            <v>14 1/2 X 36T</v>
          </cell>
          <cell r="C37" t="str">
            <v>SHIRT MEN BLUE LS</v>
          </cell>
          <cell r="D37" t="str">
            <v>EA</v>
          </cell>
          <cell r="E37">
            <v>32.25</v>
          </cell>
          <cell r="F37">
            <v>24</v>
          </cell>
          <cell r="G37">
            <v>50</v>
          </cell>
          <cell r="H37">
            <v>28</v>
          </cell>
          <cell r="I37">
            <v>21</v>
          </cell>
          <cell r="J37">
            <v>0</v>
          </cell>
          <cell r="K37">
            <v>25</v>
          </cell>
          <cell r="L37">
            <v>70</v>
          </cell>
        </row>
        <row r="38">
          <cell r="A38" t="str">
            <v>0043811</v>
          </cell>
          <cell r="B38" t="str">
            <v>15 1/2 X 34R</v>
          </cell>
          <cell r="C38" t="str">
            <v>SHIRT MEN BLUE LS</v>
          </cell>
          <cell r="D38" t="str">
            <v>EA</v>
          </cell>
          <cell r="E38">
            <v>29.09</v>
          </cell>
          <cell r="F38">
            <v>63</v>
          </cell>
          <cell r="G38">
            <v>37</v>
          </cell>
          <cell r="H38">
            <v>38</v>
          </cell>
          <cell r="I38">
            <v>172</v>
          </cell>
          <cell r="J38">
            <v>0</v>
          </cell>
          <cell r="K38">
            <v>62</v>
          </cell>
          <cell r="L38">
            <v>230</v>
          </cell>
        </row>
        <row r="39">
          <cell r="A39" t="str">
            <v>0004392</v>
          </cell>
          <cell r="B39" t="str">
            <v>15 1/2 X 36T</v>
          </cell>
          <cell r="C39" t="str">
            <v>SHIRT MEN BLUE LS</v>
          </cell>
          <cell r="D39" t="str">
            <v>EA</v>
          </cell>
          <cell r="E39">
            <v>32.25</v>
          </cell>
          <cell r="F39">
            <v>94</v>
          </cell>
          <cell r="G39">
            <v>86</v>
          </cell>
          <cell r="H39">
            <v>106</v>
          </cell>
          <cell r="I39">
            <v>131</v>
          </cell>
          <cell r="J39">
            <v>0</v>
          </cell>
          <cell r="K39">
            <v>84</v>
          </cell>
          <cell r="L39">
            <v>200</v>
          </cell>
        </row>
        <row r="40">
          <cell r="A40" t="str">
            <v>0037069</v>
          </cell>
          <cell r="B40" t="str">
            <v>16 1/2 X 34R</v>
          </cell>
          <cell r="C40" t="str">
            <v>SHIRT MEN BLUE LS</v>
          </cell>
          <cell r="D40" t="str">
            <v>EA</v>
          </cell>
          <cell r="E40">
            <v>29.09</v>
          </cell>
          <cell r="F40">
            <v>0</v>
          </cell>
          <cell r="G40">
            <v>0</v>
          </cell>
          <cell r="H40">
            <v>22</v>
          </cell>
          <cell r="I40">
            <v>29</v>
          </cell>
          <cell r="J40">
            <v>0</v>
          </cell>
          <cell r="K40">
            <v>11</v>
          </cell>
          <cell r="L40">
            <v>50</v>
          </cell>
        </row>
        <row r="41">
          <cell r="A41" t="str">
            <v>0004504</v>
          </cell>
          <cell r="B41" t="str">
            <v>16 1/2 X 36T</v>
          </cell>
          <cell r="C41" t="str">
            <v>SHIRT MEN BLUE LS</v>
          </cell>
          <cell r="D41" t="str">
            <v>EA</v>
          </cell>
          <cell r="E41">
            <v>32.25</v>
          </cell>
          <cell r="F41">
            <v>89</v>
          </cell>
          <cell r="G41">
            <v>82</v>
          </cell>
          <cell r="H41">
            <v>129</v>
          </cell>
          <cell r="I41">
            <v>139</v>
          </cell>
          <cell r="J41">
            <v>0</v>
          </cell>
          <cell r="K41">
            <v>88</v>
          </cell>
          <cell r="L41">
            <v>150</v>
          </cell>
        </row>
        <row r="42">
          <cell r="A42" t="str">
            <v>0004503</v>
          </cell>
          <cell r="B42" t="str">
            <v>17 1/2 X 36R</v>
          </cell>
          <cell r="C42" t="str">
            <v>SHIRT MEN BLUE LS</v>
          </cell>
          <cell r="D42" t="str">
            <v>EA</v>
          </cell>
          <cell r="E42">
            <v>29.09</v>
          </cell>
          <cell r="F42">
            <v>11</v>
          </cell>
          <cell r="G42">
            <v>9</v>
          </cell>
          <cell r="H42">
            <v>11</v>
          </cell>
          <cell r="I42">
            <v>10</v>
          </cell>
          <cell r="J42">
            <v>0</v>
          </cell>
          <cell r="K42">
            <v>9</v>
          </cell>
          <cell r="L42">
            <v>30</v>
          </cell>
        </row>
        <row r="43">
          <cell r="A43" t="str">
            <v>0040394</v>
          </cell>
          <cell r="B43" t="str">
            <v>17 1/2 X 37T</v>
          </cell>
          <cell r="C43" t="str">
            <v>SHIRT MEN BLUE LS</v>
          </cell>
          <cell r="D43" t="str">
            <v>EA</v>
          </cell>
          <cell r="E43">
            <v>32.25</v>
          </cell>
          <cell r="F43">
            <v>43</v>
          </cell>
          <cell r="G43">
            <v>36</v>
          </cell>
          <cell r="H43">
            <v>28</v>
          </cell>
          <cell r="I43">
            <v>48</v>
          </cell>
          <cell r="J43">
            <v>0</v>
          </cell>
          <cell r="K43">
            <v>31</v>
          </cell>
          <cell r="L43">
            <v>65</v>
          </cell>
        </row>
        <row r="44">
          <cell r="A44" t="str">
            <v>0004601</v>
          </cell>
          <cell r="B44" t="str">
            <v>18 1/2 X 36R</v>
          </cell>
          <cell r="C44" t="str">
            <v>SHIRT MEN BLUE LS</v>
          </cell>
          <cell r="D44" t="str">
            <v>EA</v>
          </cell>
          <cell r="E44">
            <v>32.25</v>
          </cell>
          <cell r="F44">
            <v>13</v>
          </cell>
          <cell r="G44">
            <v>10</v>
          </cell>
          <cell r="H44">
            <v>17</v>
          </cell>
          <cell r="I44">
            <v>17</v>
          </cell>
          <cell r="J44">
            <v>0</v>
          </cell>
          <cell r="K44">
            <v>12</v>
          </cell>
          <cell r="L44">
            <v>10.15</v>
          </cell>
        </row>
        <row r="45">
          <cell r="A45" t="str">
            <v>0036880</v>
          </cell>
          <cell r="B45" t="str">
            <v>18 1/2 X 40T</v>
          </cell>
          <cell r="C45" t="str">
            <v>SHIRT MEN BLUE LS</v>
          </cell>
          <cell r="D45" t="str">
            <v>EA</v>
          </cell>
          <cell r="E45">
            <v>33.9</v>
          </cell>
          <cell r="F45">
            <v>12</v>
          </cell>
          <cell r="G45">
            <v>18</v>
          </cell>
          <cell r="H45">
            <v>5</v>
          </cell>
          <cell r="I45">
            <v>14</v>
          </cell>
          <cell r="J45">
            <v>0</v>
          </cell>
          <cell r="K45">
            <v>10</v>
          </cell>
          <cell r="L45">
            <v>7.6000000000000005</v>
          </cell>
        </row>
        <row r="46">
          <cell r="A46" t="str">
            <v>0040399</v>
          </cell>
          <cell r="B46" t="str">
            <v>19 1/2 X 36T</v>
          </cell>
          <cell r="C46" t="str">
            <v>SHIRT MEN BLUE LS</v>
          </cell>
          <cell r="D46" t="str">
            <v>EA</v>
          </cell>
          <cell r="E46">
            <v>33.9</v>
          </cell>
          <cell r="F46">
            <v>10</v>
          </cell>
          <cell r="G46">
            <v>9</v>
          </cell>
          <cell r="H46">
            <v>3</v>
          </cell>
          <cell r="I46">
            <v>19</v>
          </cell>
          <cell r="J46">
            <v>0</v>
          </cell>
          <cell r="K46">
            <v>9</v>
          </cell>
          <cell r="L46">
            <v>7.7</v>
          </cell>
        </row>
        <row r="47">
          <cell r="A47" t="str">
            <v>0041872</v>
          </cell>
          <cell r="B47" t="str">
            <v>19 1/2 X 37R</v>
          </cell>
          <cell r="C47" t="str">
            <v>SHIRT MEN BLUE LS</v>
          </cell>
          <cell r="D47" t="str">
            <v>EA</v>
          </cell>
          <cell r="E47">
            <v>32.25</v>
          </cell>
          <cell r="F47">
            <v>0</v>
          </cell>
          <cell r="G47">
            <v>0</v>
          </cell>
          <cell r="H47">
            <v>0</v>
          </cell>
          <cell r="I47">
            <v>0</v>
          </cell>
          <cell r="J47">
            <v>0</v>
          </cell>
          <cell r="K47">
            <v>0</v>
          </cell>
          <cell r="L47">
            <v>10</v>
          </cell>
        </row>
        <row r="48">
          <cell r="A48" t="str">
            <v>0040396</v>
          </cell>
          <cell r="B48" t="str">
            <v>20 1/2 X 36T</v>
          </cell>
          <cell r="C48" t="str">
            <v>SHIRT MEN BLUE LS</v>
          </cell>
          <cell r="D48" t="str">
            <v>EA</v>
          </cell>
          <cell r="E48">
            <v>40.130000000000003</v>
          </cell>
          <cell r="F48">
            <v>5</v>
          </cell>
          <cell r="G48">
            <v>7</v>
          </cell>
          <cell r="H48">
            <v>3</v>
          </cell>
          <cell r="I48">
            <v>1</v>
          </cell>
          <cell r="J48">
            <v>0</v>
          </cell>
          <cell r="K48">
            <v>4</v>
          </cell>
          <cell r="L48">
            <v>15</v>
          </cell>
        </row>
        <row r="49">
          <cell r="A49" t="str">
            <v>0040637</v>
          </cell>
          <cell r="B49" t="str">
            <v>22 1/2 X 36T</v>
          </cell>
          <cell r="C49" t="str">
            <v>SHIRT MEN BLUE LS</v>
          </cell>
          <cell r="D49" t="str">
            <v>EA</v>
          </cell>
          <cell r="E49">
            <v>40.130000000000003</v>
          </cell>
          <cell r="F49">
            <v>2</v>
          </cell>
          <cell r="G49">
            <v>4</v>
          </cell>
          <cell r="H49">
            <v>0</v>
          </cell>
          <cell r="I49">
            <v>0</v>
          </cell>
          <cell r="J49">
            <v>0</v>
          </cell>
          <cell r="K49">
            <v>2</v>
          </cell>
          <cell r="L49">
            <v>0</v>
          </cell>
        </row>
        <row r="50">
          <cell r="A50" t="str">
            <v>0004423</v>
          </cell>
          <cell r="B50" t="str">
            <v>14 1/2R</v>
          </cell>
          <cell r="C50" t="str">
            <v>SHIRT MEN BLUE SS</v>
          </cell>
          <cell r="D50" t="str">
            <v>EA</v>
          </cell>
          <cell r="E50">
            <v>27.53</v>
          </cell>
          <cell r="F50">
            <v>49</v>
          </cell>
          <cell r="G50">
            <v>53</v>
          </cell>
          <cell r="H50">
            <v>49</v>
          </cell>
          <cell r="I50">
            <v>71</v>
          </cell>
          <cell r="J50">
            <v>0</v>
          </cell>
          <cell r="K50">
            <v>45</v>
          </cell>
          <cell r="L50">
            <v>80</v>
          </cell>
        </row>
        <row r="51">
          <cell r="A51" t="str">
            <v>0004425</v>
          </cell>
          <cell r="B51" t="str">
            <v>14 1/2T</v>
          </cell>
          <cell r="C51" t="str">
            <v>SHIRT MEN BLUE SS</v>
          </cell>
          <cell r="D51" t="str">
            <v>EA</v>
          </cell>
          <cell r="E51">
            <v>30.67</v>
          </cell>
          <cell r="F51">
            <v>74</v>
          </cell>
          <cell r="G51">
            <v>59</v>
          </cell>
          <cell r="H51">
            <v>54</v>
          </cell>
          <cell r="I51">
            <v>71</v>
          </cell>
          <cell r="J51">
            <v>0</v>
          </cell>
          <cell r="K51">
            <v>52</v>
          </cell>
          <cell r="L51">
            <v>80</v>
          </cell>
        </row>
        <row r="52">
          <cell r="A52" t="str">
            <v>0004432</v>
          </cell>
          <cell r="B52" t="str">
            <v>15 1/2R</v>
          </cell>
          <cell r="C52" t="str">
            <v>SHIRT MEN BLUE SS</v>
          </cell>
          <cell r="D52" t="str">
            <v>EA</v>
          </cell>
          <cell r="E52">
            <v>27.53</v>
          </cell>
          <cell r="F52">
            <v>112</v>
          </cell>
          <cell r="G52">
            <v>103</v>
          </cell>
          <cell r="H52">
            <v>127</v>
          </cell>
          <cell r="I52">
            <v>150</v>
          </cell>
          <cell r="J52">
            <v>0</v>
          </cell>
          <cell r="K52">
            <v>99</v>
          </cell>
          <cell r="L52">
            <v>210</v>
          </cell>
        </row>
        <row r="53">
          <cell r="A53" t="str">
            <v>0004433</v>
          </cell>
          <cell r="B53" t="str">
            <v>15 1/2T</v>
          </cell>
          <cell r="C53" t="str">
            <v>SHIRT MEN BLUE SS</v>
          </cell>
          <cell r="D53" t="str">
            <v>EA</v>
          </cell>
          <cell r="E53">
            <v>30.67</v>
          </cell>
          <cell r="F53">
            <v>143</v>
          </cell>
          <cell r="G53">
            <v>104</v>
          </cell>
          <cell r="H53">
            <v>130</v>
          </cell>
          <cell r="I53">
            <v>152</v>
          </cell>
          <cell r="J53">
            <v>0</v>
          </cell>
          <cell r="K53">
            <v>106</v>
          </cell>
          <cell r="L53">
            <v>170</v>
          </cell>
        </row>
        <row r="54">
          <cell r="A54" t="str">
            <v>0004450</v>
          </cell>
          <cell r="B54" t="str">
            <v>16 1/2R</v>
          </cell>
          <cell r="C54" t="str">
            <v>SHIRT MEN BLUE SS</v>
          </cell>
          <cell r="D54" t="str">
            <v>EA</v>
          </cell>
          <cell r="E54">
            <v>27.53</v>
          </cell>
          <cell r="F54">
            <v>40</v>
          </cell>
          <cell r="G54">
            <v>76</v>
          </cell>
          <cell r="H54">
            <v>78</v>
          </cell>
          <cell r="I54">
            <v>135</v>
          </cell>
          <cell r="J54">
            <v>0</v>
          </cell>
          <cell r="K54">
            <v>66</v>
          </cell>
          <cell r="L54">
            <v>110</v>
          </cell>
        </row>
        <row r="55">
          <cell r="A55" t="str">
            <v>0004453</v>
          </cell>
          <cell r="B55" t="str">
            <v>16 1/2T</v>
          </cell>
          <cell r="C55" t="str">
            <v>SHIRT MEN BLUE SS</v>
          </cell>
          <cell r="D55" t="str">
            <v>EA</v>
          </cell>
          <cell r="E55">
            <v>30.67</v>
          </cell>
          <cell r="F55">
            <v>235</v>
          </cell>
          <cell r="G55">
            <v>209</v>
          </cell>
          <cell r="H55">
            <v>254</v>
          </cell>
          <cell r="I55">
            <v>204</v>
          </cell>
          <cell r="J55">
            <v>0</v>
          </cell>
          <cell r="K55">
            <v>181</v>
          </cell>
          <cell r="L55">
            <v>144.65</v>
          </cell>
        </row>
        <row r="56">
          <cell r="A56" t="str">
            <v>0004470</v>
          </cell>
          <cell r="B56" t="str">
            <v>17 1/2R</v>
          </cell>
          <cell r="C56" t="str">
            <v>SHIRT MEN BLUE SS</v>
          </cell>
          <cell r="D56" t="str">
            <v>EA</v>
          </cell>
          <cell r="E56">
            <v>27.53</v>
          </cell>
          <cell r="F56">
            <v>33</v>
          </cell>
          <cell r="G56">
            <v>44</v>
          </cell>
          <cell r="H56">
            <v>31</v>
          </cell>
          <cell r="I56">
            <v>29</v>
          </cell>
          <cell r="J56">
            <v>0</v>
          </cell>
          <cell r="K56">
            <v>28</v>
          </cell>
          <cell r="L56">
            <v>35</v>
          </cell>
        </row>
        <row r="57">
          <cell r="A57" t="str">
            <v>0004472</v>
          </cell>
          <cell r="B57" t="str">
            <v>17 1/2T</v>
          </cell>
          <cell r="C57" t="str">
            <v>SHIRT MEN BLUE SS</v>
          </cell>
          <cell r="D57" t="str">
            <v>EA</v>
          </cell>
          <cell r="E57">
            <v>30.67</v>
          </cell>
          <cell r="F57">
            <v>158</v>
          </cell>
          <cell r="G57">
            <v>113</v>
          </cell>
          <cell r="H57">
            <v>116</v>
          </cell>
          <cell r="I57">
            <v>165</v>
          </cell>
          <cell r="J57">
            <v>0</v>
          </cell>
          <cell r="K57">
            <v>111</v>
          </cell>
          <cell r="L57">
            <v>190</v>
          </cell>
        </row>
        <row r="58">
          <cell r="A58" t="str">
            <v>0020442</v>
          </cell>
          <cell r="B58" t="str">
            <v>18 1/2R</v>
          </cell>
          <cell r="C58" t="str">
            <v>SHIRT MEN BLUE SS</v>
          </cell>
          <cell r="D58" t="str">
            <v>EA</v>
          </cell>
          <cell r="E58">
            <v>29.89</v>
          </cell>
          <cell r="F58">
            <v>7</v>
          </cell>
          <cell r="G58">
            <v>17</v>
          </cell>
          <cell r="H58">
            <v>17</v>
          </cell>
          <cell r="I58">
            <v>19</v>
          </cell>
          <cell r="J58">
            <v>0</v>
          </cell>
          <cell r="K58">
            <v>12</v>
          </cell>
          <cell r="L58">
            <v>11.150000000000002</v>
          </cell>
        </row>
        <row r="59">
          <cell r="A59" t="str">
            <v>0004502</v>
          </cell>
          <cell r="B59" t="str">
            <v>18 1/2T</v>
          </cell>
          <cell r="C59" t="str">
            <v>SHIRT MEN BLUE SS</v>
          </cell>
          <cell r="D59" t="str">
            <v>EA</v>
          </cell>
          <cell r="E59">
            <v>33.04</v>
          </cell>
          <cell r="F59">
            <v>114</v>
          </cell>
          <cell r="G59">
            <v>107</v>
          </cell>
          <cell r="H59">
            <v>129</v>
          </cell>
          <cell r="I59">
            <v>70</v>
          </cell>
          <cell r="J59">
            <v>0</v>
          </cell>
          <cell r="K59">
            <v>84</v>
          </cell>
          <cell r="L59">
            <v>63.2</v>
          </cell>
        </row>
        <row r="60">
          <cell r="A60" t="str">
            <v>0004524</v>
          </cell>
          <cell r="B60" t="str">
            <v>19 1/2R</v>
          </cell>
          <cell r="C60" t="str">
            <v>SHIRT MEN BLUE SS</v>
          </cell>
          <cell r="D60" t="str">
            <v>EA</v>
          </cell>
          <cell r="E60">
            <v>29.89</v>
          </cell>
          <cell r="F60">
            <v>0</v>
          </cell>
          <cell r="G60">
            <v>0</v>
          </cell>
          <cell r="H60">
            <v>4</v>
          </cell>
          <cell r="I60">
            <v>7</v>
          </cell>
          <cell r="J60">
            <v>0</v>
          </cell>
          <cell r="K60">
            <v>3</v>
          </cell>
          <cell r="L60">
            <v>2.9000000000000004</v>
          </cell>
        </row>
        <row r="61">
          <cell r="A61" t="str">
            <v>0004527</v>
          </cell>
          <cell r="B61" t="str">
            <v>19 1/2T</v>
          </cell>
          <cell r="C61" t="str">
            <v>SHIRT MEN BLUE SS</v>
          </cell>
          <cell r="D61" t="str">
            <v>EA</v>
          </cell>
          <cell r="E61">
            <v>30.03</v>
          </cell>
          <cell r="F61">
            <v>56</v>
          </cell>
          <cell r="G61">
            <v>44</v>
          </cell>
          <cell r="H61">
            <v>43</v>
          </cell>
          <cell r="I61">
            <v>66</v>
          </cell>
          <cell r="J61">
            <v>0</v>
          </cell>
          <cell r="K61">
            <v>42</v>
          </cell>
          <cell r="L61">
            <v>35.6</v>
          </cell>
        </row>
        <row r="62">
          <cell r="A62" t="str">
            <v>0040631</v>
          </cell>
          <cell r="B62" t="str">
            <v>20 1/2R</v>
          </cell>
          <cell r="C62" t="str">
            <v>SHIRT MEN BLUE SS</v>
          </cell>
          <cell r="D62" t="str">
            <v>EA</v>
          </cell>
          <cell r="E62">
            <v>33.83</v>
          </cell>
          <cell r="F62">
            <v>0</v>
          </cell>
          <cell r="G62">
            <v>0</v>
          </cell>
          <cell r="H62">
            <v>0</v>
          </cell>
          <cell r="I62">
            <v>0</v>
          </cell>
          <cell r="J62">
            <v>0</v>
          </cell>
          <cell r="K62">
            <v>0</v>
          </cell>
          <cell r="L62">
            <v>0</v>
          </cell>
        </row>
        <row r="63">
          <cell r="A63" t="str">
            <v>0040401</v>
          </cell>
          <cell r="B63" t="str">
            <v>20 1/2T</v>
          </cell>
          <cell r="C63" t="str">
            <v>SHIRT MEN BLUE SS</v>
          </cell>
          <cell r="D63" t="str">
            <v>EA</v>
          </cell>
          <cell r="E63">
            <v>36.979999999999997</v>
          </cell>
          <cell r="F63">
            <v>20</v>
          </cell>
          <cell r="G63">
            <v>26</v>
          </cell>
          <cell r="H63">
            <v>30</v>
          </cell>
          <cell r="I63">
            <v>28</v>
          </cell>
          <cell r="J63">
            <v>0</v>
          </cell>
          <cell r="K63">
            <v>21</v>
          </cell>
          <cell r="L63">
            <v>30</v>
          </cell>
        </row>
        <row r="64">
          <cell r="A64" t="str">
            <v>0043547</v>
          </cell>
          <cell r="B64" t="str">
            <v>21 1/2R</v>
          </cell>
          <cell r="C64" t="str">
            <v>SHIRT MEN BLUE SS</v>
          </cell>
          <cell r="D64" t="str">
            <v>EA</v>
          </cell>
          <cell r="E64">
            <v>30.75</v>
          </cell>
          <cell r="F64">
            <v>0</v>
          </cell>
          <cell r="G64">
            <v>0</v>
          </cell>
          <cell r="H64">
            <v>0</v>
          </cell>
          <cell r="I64">
            <v>0</v>
          </cell>
          <cell r="J64">
            <v>0</v>
          </cell>
          <cell r="K64">
            <v>0</v>
          </cell>
          <cell r="L64">
            <v>0</v>
          </cell>
        </row>
        <row r="65">
          <cell r="A65" t="str">
            <v>0025346</v>
          </cell>
          <cell r="B65" t="str">
            <v>21 1/2T</v>
          </cell>
          <cell r="C65" t="str">
            <v>SHIRT MEN BLUE SS</v>
          </cell>
          <cell r="D65" t="str">
            <v>EA</v>
          </cell>
          <cell r="E65">
            <v>36.979999999999997</v>
          </cell>
          <cell r="F65">
            <v>17</v>
          </cell>
          <cell r="G65">
            <v>9</v>
          </cell>
          <cell r="H65">
            <v>16</v>
          </cell>
          <cell r="I65">
            <v>20</v>
          </cell>
          <cell r="J65">
            <v>0</v>
          </cell>
          <cell r="K65">
            <v>13</v>
          </cell>
          <cell r="L65">
            <v>10.95</v>
          </cell>
        </row>
        <row r="66">
          <cell r="A66" t="str">
            <v>0041875</v>
          </cell>
          <cell r="B66" t="str">
            <v>22 1/2R</v>
          </cell>
          <cell r="C66" t="str">
            <v>SHIRT MEN BLUE SS</v>
          </cell>
          <cell r="D66" t="str">
            <v>EA</v>
          </cell>
          <cell r="E66">
            <v>33.83</v>
          </cell>
          <cell r="F66">
            <v>0</v>
          </cell>
          <cell r="G66">
            <v>0</v>
          </cell>
          <cell r="H66">
            <v>0</v>
          </cell>
          <cell r="I66">
            <v>0</v>
          </cell>
          <cell r="J66">
            <v>0</v>
          </cell>
          <cell r="K66">
            <v>0</v>
          </cell>
          <cell r="L66">
            <v>0</v>
          </cell>
        </row>
        <row r="67">
          <cell r="A67" t="str">
            <v>0040402</v>
          </cell>
          <cell r="B67" t="str">
            <v>22 1/2T</v>
          </cell>
          <cell r="C67" t="str">
            <v>SHIRT MEN BLUE SS</v>
          </cell>
          <cell r="D67" t="str">
            <v>EA</v>
          </cell>
          <cell r="E67">
            <v>33.619999999999997</v>
          </cell>
          <cell r="F67">
            <v>9</v>
          </cell>
          <cell r="G67">
            <v>2</v>
          </cell>
          <cell r="H67">
            <v>9</v>
          </cell>
          <cell r="I67">
            <v>6</v>
          </cell>
          <cell r="J67">
            <v>0</v>
          </cell>
          <cell r="K67">
            <v>6</v>
          </cell>
          <cell r="L67">
            <v>10</v>
          </cell>
        </row>
        <row r="68">
          <cell r="A68" t="str">
            <v>0033028</v>
          </cell>
          <cell r="B68" t="str">
            <v>24 1/2T</v>
          </cell>
          <cell r="C68" t="str">
            <v>SHIRT MEN BLUE SS</v>
          </cell>
          <cell r="D68" t="str">
            <v>EA</v>
          </cell>
          <cell r="E68">
            <v>33.619999999999997</v>
          </cell>
          <cell r="F68">
            <v>0</v>
          </cell>
          <cell r="G68">
            <v>5</v>
          </cell>
          <cell r="H68">
            <v>3</v>
          </cell>
          <cell r="I68">
            <v>5</v>
          </cell>
          <cell r="J68">
            <v>0</v>
          </cell>
          <cell r="K68">
            <v>3</v>
          </cell>
          <cell r="L68">
            <v>2.6</v>
          </cell>
        </row>
        <row r="69">
          <cell r="A69" t="str">
            <v>Item Internal ID</v>
          </cell>
          <cell r="B69" t="str">
            <v>Item Number</v>
          </cell>
          <cell r="C69" t="str">
            <v>Description</v>
          </cell>
          <cell r="D69" t="str">
            <v>Stock UoM</v>
          </cell>
          <cell r="E69" t="str">
            <v>Last purchased cost</v>
          </cell>
          <cell r="F69">
            <v>2021</v>
          </cell>
          <cell r="G69">
            <v>2022</v>
          </cell>
          <cell r="H69">
            <v>2023</v>
          </cell>
          <cell r="I69">
            <v>2024</v>
          </cell>
          <cell r="J69">
            <v>2025</v>
          </cell>
          <cell r="K69" t="str">
            <v>Average usage</v>
          </cell>
          <cell r="L69" t="str">
            <v>Weighted average usage</v>
          </cell>
        </row>
        <row r="70">
          <cell r="A70" t="str">
            <v>0013390</v>
          </cell>
          <cell r="B70" t="str">
            <v>14 1/2 X 35R</v>
          </cell>
          <cell r="C70" t="str">
            <v>SHIRT MEN SPVR LS</v>
          </cell>
          <cell r="D70" t="str">
            <v>EA</v>
          </cell>
          <cell r="E70">
            <v>29.09</v>
          </cell>
          <cell r="F70">
            <v>0</v>
          </cell>
          <cell r="G70">
            <v>0</v>
          </cell>
          <cell r="H70">
            <v>0</v>
          </cell>
          <cell r="I70">
            <v>7</v>
          </cell>
          <cell r="J70">
            <v>0</v>
          </cell>
          <cell r="K70">
            <v>2</v>
          </cell>
          <cell r="L70">
            <v>10</v>
          </cell>
        </row>
        <row r="71">
          <cell r="A71" t="str">
            <v>0041868</v>
          </cell>
          <cell r="B71" t="str">
            <v>15 1/2 X 35T</v>
          </cell>
          <cell r="C71" t="str">
            <v>SHIRT MEN SPVR LS</v>
          </cell>
          <cell r="D71" t="str">
            <v>EA</v>
          </cell>
          <cell r="E71">
            <v>30.86</v>
          </cell>
          <cell r="F71">
            <v>6</v>
          </cell>
          <cell r="G71">
            <v>2</v>
          </cell>
          <cell r="H71">
            <v>7</v>
          </cell>
          <cell r="I71">
            <v>10</v>
          </cell>
          <cell r="J71">
            <v>0</v>
          </cell>
          <cell r="K71">
            <v>5</v>
          </cell>
          <cell r="L71">
            <v>10</v>
          </cell>
        </row>
        <row r="72">
          <cell r="A72" t="str">
            <v>0022739</v>
          </cell>
          <cell r="B72" t="str">
            <v>17 1/2 X 37T</v>
          </cell>
          <cell r="C72" t="str">
            <v>SHIRT MEN SPVR LS</v>
          </cell>
          <cell r="D72" t="str">
            <v>EA</v>
          </cell>
          <cell r="E72">
            <v>33.9</v>
          </cell>
          <cell r="F72">
            <v>3</v>
          </cell>
          <cell r="G72">
            <v>4</v>
          </cell>
          <cell r="H72">
            <v>0</v>
          </cell>
          <cell r="I72">
            <v>5</v>
          </cell>
          <cell r="J72">
            <v>0</v>
          </cell>
          <cell r="K72">
            <v>3</v>
          </cell>
          <cell r="L72">
            <v>5</v>
          </cell>
        </row>
        <row r="73">
          <cell r="A73" t="str">
            <v>0039260</v>
          </cell>
          <cell r="B73" t="str">
            <v>18 1/2 X 38T</v>
          </cell>
          <cell r="C73" t="str">
            <v>SHIRT MEN SPVR LS</v>
          </cell>
          <cell r="D73" t="str">
            <v>EA</v>
          </cell>
          <cell r="E73">
            <v>40.130000000000003</v>
          </cell>
          <cell r="F73">
            <v>2</v>
          </cell>
          <cell r="G73">
            <v>2</v>
          </cell>
          <cell r="H73">
            <v>5</v>
          </cell>
          <cell r="I73">
            <v>0</v>
          </cell>
          <cell r="J73">
            <v>0</v>
          </cell>
          <cell r="K73">
            <v>2</v>
          </cell>
          <cell r="L73">
            <v>5</v>
          </cell>
        </row>
        <row r="74">
          <cell r="A74" t="str">
            <v>0023538</v>
          </cell>
          <cell r="B74" t="str">
            <v>19 1/2 X 38T</v>
          </cell>
          <cell r="C74" t="str">
            <v>SHIRT MEN SPVR LS</v>
          </cell>
          <cell r="D74" t="str">
            <v>EA</v>
          </cell>
          <cell r="E74">
            <v>40.130000000000003</v>
          </cell>
          <cell r="F74">
            <v>0</v>
          </cell>
          <cell r="G74">
            <v>2</v>
          </cell>
          <cell r="H74">
            <v>0</v>
          </cell>
          <cell r="I74">
            <v>0</v>
          </cell>
          <cell r="J74">
            <v>0</v>
          </cell>
          <cell r="K74">
            <v>1</v>
          </cell>
          <cell r="L74">
            <v>5</v>
          </cell>
        </row>
        <row r="75">
          <cell r="A75" t="str">
            <v>0004414</v>
          </cell>
          <cell r="B75" t="str">
            <v>13 1/2T</v>
          </cell>
          <cell r="C75" t="str">
            <v>SHIRT MEN SPVR SS</v>
          </cell>
          <cell r="D75" t="str">
            <v>EA</v>
          </cell>
          <cell r="E75">
            <v>32.25</v>
          </cell>
          <cell r="F75">
            <v>0</v>
          </cell>
          <cell r="G75">
            <v>0</v>
          </cell>
          <cell r="H75">
            <v>0</v>
          </cell>
          <cell r="I75">
            <v>0</v>
          </cell>
          <cell r="J75">
            <v>0</v>
          </cell>
          <cell r="K75">
            <v>0</v>
          </cell>
          <cell r="L75">
            <v>0</v>
          </cell>
        </row>
        <row r="76">
          <cell r="A76" t="str">
            <v>0013419</v>
          </cell>
          <cell r="B76" t="str">
            <v>14 1/2R</v>
          </cell>
          <cell r="C76" t="str">
            <v>SHIRT MEN SPVR SS</v>
          </cell>
          <cell r="D76" t="str">
            <v>EA</v>
          </cell>
          <cell r="E76">
            <v>26.45</v>
          </cell>
          <cell r="F76">
            <v>0</v>
          </cell>
          <cell r="G76">
            <v>10</v>
          </cell>
          <cell r="H76">
            <v>10</v>
          </cell>
          <cell r="I76">
            <v>18</v>
          </cell>
          <cell r="J76">
            <v>0</v>
          </cell>
          <cell r="K76">
            <v>8</v>
          </cell>
          <cell r="L76">
            <v>8.3999999999999986</v>
          </cell>
        </row>
        <row r="77">
          <cell r="A77" t="str">
            <v>0038050</v>
          </cell>
          <cell r="B77" t="str">
            <v>15 1/2R</v>
          </cell>
          <cell r="C77" t="str">
            <v>SHIRT MEN SPVR SS</v>
          </cell>
          <cell r="D77" t="str">
            <v>EA</v>
          </cell>
          <cell r="E77">
            <v>25.31</v>
          </cell>
          <cell r="F77">
            <v>17</v>
          </cell>
          <cell r="G77">
            <v>27</v>
          </cell>
          <cell r="H77">
            <v>15</v>
          </cell>
          <cell r="I77">
            <v>26</v>
          </cell>
          <cell r="J77">
            <v>0</v>
          </cell>
          <cell r="K77">
            <v>17</v>
          </cell>
          <cell r="L77">
            <v>14.350000000000001</v>
          </cell>
        </row>
        <row r="78">
          <cell r="A78" t="str">
            <v>0021333</v>
          </cell>
          <cell r="B78" t="str">
            <v>15 1/2T</v>
          </cell>
          <cell r="C78" t="str">
            <v>SHIRT MEN SPVR SS</v>
          </cell>
          <cell r="D78" t="str">
            <v>EA</v>
          </cell>
          <cell r="E78">
            <v>32.25</v>
          </cell>
          <cell r="F78">
            <v>3</v>
          </cell>
          <cell r="G78">
            <v>0</v>
          </cell>
          <cell r="H78">
            <v>9</v>
          </cell>
          <cell r="I78">
            <v>7</v>
          </cell>
          <cell r="J78">
            <v>0</v>
          </cell>
          <cell r="K78">
            <v>4</v>
          </cell>
          <cell r="L78">
            <v>10</v>
          </cell>
        </row>
        <row r="79">
          <cell r="A79" t="str">
            <v>0037073</v>
          </cell>
          <cell r="B79" t="str">
            <v>16 1/2R</v>
          </cell>
          <cell r="C79" t="str">
            <v>SHIRT MEN SPVR SS</v>
          </cell>
          <cell r="D79" t="str">
            <v>EA</v>
          </cell>
          <cell r="E79">
            <v>29.09</v>
          </cell>
          <cell r="F79">
            <v>12</v>
          </cell>
          <cell r="G79">
            <v>35</v>
          </cell>
          <cell r="H79">
            <v>40</v>
          </cell>
          <cell r="I79">
            <v>38</v>
          </cell>
          <cell r="J79">
            <v>0</v>
          </cell>
          <cell r="K79">
            <v>25</v>
          </cell>
          <cell r="L79">
            <v>23.5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82"/>
  <sheetViews>
    <sheetView showGridLines="0" tabSelected="1" zoomScaleNormal="100" zoomScaleSheetLayoutView="100" workbookViewId="0">
      <selection activeCell="H7" sqref="H7"/>
    </sheetView>
  </sheetViews>
  <sheetFormatPr defaultRowHeight="12.75" x14ac:dyDescent="0.2"/>
  <cols>
    <col min="1" max="1" width="5.7109375" customWidth="1"/>
    <col min="2" max="2" width="9.42578125" customWidth="1"/>
    <col min="3" max="3" width="40.5703125" customWidth="1"/>
    <col min="4" max="4" width="19" customWidth="1"/>
    <col min="5" max="5" width="13.28515625" customWidth="1"/>
    <col min="6" max="6" width="10.5703125" style="3" customWidth="1"/>
    <col min="7" max="7" width="10.7109375" style="2" customWidth="1"/>
    <col min="8" max="8" width="12.42578125" style="5" customWidth="1"/>
    <col min="9" max="9" width="13.85546875" style="5" customWidth="1"/>
  </cols>
  <sheetData>
    <row r="1" spans="1:9" x14ac:dyDescent="0.2">
      <c r="A1" s="24"/>
      <c r="B1" s="24"/>
      <c r="C1" s="24"/>
      <c r="D1" s="20" t="s">
        <v>0</v>
      </c>
      <c r="E1" s="22"/>
      <c r="G1" s="17"/>
      <c r="H1" s="18"/>
    </row>
    <row r="2" spans="1:9" x14ac:dyDescent="0.2">
      <c r="A2" s="24"/>
      <c r="B2" s="24"/>
      <c r="C2" s="24"/>
      <c r="D2" s="20" t="s">
        <v>13</v>
      </c>
      <c r="E2" s="20"/>
      <c r="G2" s="17"/>
      <c r="H2" s="21"/>
      <c r="I2" s="6"/>
    </row>
    <row r="3" spans="1:9" x14ac:dyDescent="0.2">
      <c r="A3" s="70"/>
      <c r="B3" s="70"/>
      <c r="C3" s="71"/>
      <c r="D3" s="19"/>
      <c r="E3" s="22"/>
      <c r="F3" s="23"/>
      <c r="G3" s="17"/>
      <c r="H3" s="21"/>
      <c r="I3" s="6"/>
    </row>
    <row r="4" spans="1:9" x14ac:dyDescent="0.2">
      <c r="A4" s="24" t="s">
        <v>1</v>
      </c>
      <c r="B4" s="24"/>
      <c r="C4" s="24"/>
      <c r="D4" s="24"/>
      <c r="E4" s="24"/>
      <c r="F4" s="23"/>
      <c r="G4" s="17"/>
      <c r="H4" s="21"/>
      <c r="I4" s="6"/>
    </row>
    <row r="5" spans="1:9" ht="22.5" x14ac:dyDescent="0.2">
      <c r="A5" s="40" t="s">
        <v>2</v>
      </c>
      <c r="B5" s="40" t="s">
        <v>14</v>
      </c>
      <c r="C5" s="40" t="s">
        <v>3</v>
      </c>
      <c r="D5" s="40" t="s">
        <v>15</v>
      </c>
      <c r="E5" s="40" t="s">
        <v>4</v>
      </c>
      <c r="F5" s="40" t="s">
        <v>5</v>
      </c>
      <c r="G5" s="41" t="s">
        <v>6</v>
      </c>
      <c r="H5" s="42" t="s">
        <v>7</v>
      </c>
      <c r="I5" s="43" t="s">
        <v>8</v>
      </c>
    </row>
    <row r="6" spans="1:9" ht="15.75" x14ac:dyDescent="0.2">
      <c r="A6" s="61" t="s">
        <v>72</v>
      </c>
      <c r="B6" s="62"/>
      <c r="C6" s="62"/>
      <c r="D6" s="62"/>
      <c r="E6" s="62"/>
      <c r="F6" s="62"/>
      <c r="G6" s="62"/>
      <c r="H6" s="62"/>
      <c r="I6" s="63"/>
    </row>
    <row r="7" spans="1:9" ht="25.5" x14ac:dyDescent="0.2">
      <c r="A7" s="48">
        <v>1</v>
      </c>
      <c r="B7" s="49" t="s">
        <v>16</v>
      </c>
      <c r="C7" s="50" t="s">
        <v>25</v>
      </c>
      <c r="D7" s="50" t="s">
        <v>18</v>
      </c>
      <c r="E7" s="59" t="s">
        <v>129</v>
      </c>
      <c r="F7" s="51" t="s">
        <v>9</v>
      </c>
      <c r="G7" s="56">
        <v>10</v>
      </c>
      <c r="H7" s="4" t="s">
        <v>11</v>
      </c>
      <c r="I7" s="7" t="str">
        <f>IF(OR(ISTEXT(H7),ISBLANK(H7)), "$   - ",ROUND(G7*H7,2))</f>
        <v xml:space="preserve">$   - </v>
      </c>
    </row>
    <row r="8" spans="1:9" ht="25.5" x14ac:dyDescent="0.2">
      <c r="A8" s="52">
        <f>A7+1</f>
        <v>2</v>
      </c>
      <c r="B8" s="53" t="s">
        <v>17</v>
      </c>
      <c r="C8" s="50" t="s">
        <v>25</v>
      </c>
      <c r="D8" s="54" t="s">
        <v>19</v>
      </c>
      <c r="E8" s="59" t="s">
        <v>129</v>
      </c>
      <c r="F8" s="51" t="s">
        <v>9</v>
      </c>
      <c r="G8" s="56">
        <v>10</v>
      </c>
      <c r="H8" s="4" t="s">
        <v>11</v>
      </c>
      <c r="I8" s="7" t="str">
        <f>IF(OR(ISTEXT(H8),ISBLANK(H8)), "$   - ",ROUND(G8*H8,2))</f>
        <v xml:space="preserve">$   - </v>
      </c>
    </row>
    <row r="9" spans="1:9" ht="25.5" x14ac:dyDescent="0.2">
      <c r="A9" s="52">
        <f t="shared" ref="A9:A13" si="0">A8+1</f>
        <v>3</v>
      </c>
      <c r="B9" s="53" t="s">
        <v>81</v>
      </c>
      <c r="C9" s="50" t="s">
        <v>25</v>
      </c>
      <c r="D9" s="54" t="s">
        <v>86</v>
      </c>
      <c r="E9" s="59" t="s">
        <v>129</v>
      </c>
      <c r="F9" s="51" t="s">
        <v>9</v>
      </c>
      <c r="G9" s="56">
        <v>15</v>
      </c>
      <c r="H9" s="4" t="s">
        <v>11</v>
      </c>
      <c r="I9" s="7" t="str">
        <f t="shared" ref="I9:I13" si="1">IF(OR(ISTEXT(H9),ISBLANK(H9)), "$   - ",ROUND(G9*H9,2))</f>
        <v xml:space="preserve">$   - </v>
      </c>
    </row>
    <row r="10" spans="1:9" ht="25.5" x14ac:dyDescent="0.2">
      <c r="A10" s="52">
        <f t="shared" si="0"/>
        <v>4</v>
      </c>
      <c r="B10" s="53" t="s">
        <v>82</v>
      </c>
      <c r="C10" s="50" t="s">
        <v>25</v>
      </c>
      <c r="D10" s="54" t="s">
        <v>87</v>
      </c>
      <c r="E10" s="59" t="s">
        <v>129</v>
      </c>
      <c r="F10" s="51" t="s">
        <v>9</v>
      </c>
      <c r="G10" s="56">
        <v>5</v>
      </c>
      <c r="H10" s="4" t="s">
        <v>11</v>
      </c>
      <c r="I10" s="7" t="str">
        <f t="shared" si="1"/>
        <v xml:space="preserve">$   - </v>
      </c>
    </row>
    <row r="11" spans="1:9" ht="25.5" x14ac:dyDescent="0.2">
      <c r="A11" s="52">
        <f t="shared" si="0"/>
        <v>5</v>
      </c>
      <c r="B11" s="53" t="s">
        <v>20</v>
      </c>
      <c r="C11" s="54" t="s">
        <v>26</v>
      </c>
      <c r="D11" s="54" t="s">
        <v>23</v>
      </c>
      <c r="E11" s="59" t="s">
        <v>130</v>
      </c>
      <c r="F11" s="51" t="s">
        <v>9</v>
      </c>
      <c r="G11" s="56">
        <v>25</v>
      </c>
      <c r="H11" s="4" t="s">
        <v>11</v>
      </c>
      <c r="I11" s="7" t="str">
        <f t="shared" si="1"/>
        <v xml:space="preserve">$   - </v>
      </c>
    </row>
    <row r="12" spans="1:9" ht="25.5" x14ac:dyDescent="0.2">
      <c r="A12" s="52">
        <f t="shared" si="0"/>
        <v>6</v>
      </c>
      <c r="B12" s="53" t="s">
        <v>83</v>
      </c>
      <c r="C12" s="54" t="s">
        <v>26</v>
      </c>
      <c r="D12" s="54" t="s">
        <v>85</v>
      </c>
      <c r="E12" s="59" t="s">
        <v>130</v>
      </c>
      <c r="F12" s="51" t="s">
        <v>9</v>
      </c>
      <c r="G12" s="56">
        <v>5</v>
      </c>
      <c r="H12" s="4" t="s">
        <v>11</v>
      </c>
      <c r="I12" s="7" t="str">
        <f t="shared" si="1"/>
        <v xml:space="preserve">$   - </v>
      </c>
    </row>
    <row r="13" spans="1:9" ht="25.5" x14ac:dyDescent="0.2">
      <c r="A13" s="52">
        <f t="shared" si="0"/>
        <v>7</v>
      </c>
      <c r="B13" t="s">
        <v>84</v>
      </c>
      <c r="C13" s="54" t="s">
        <v>26</v>
      </c>
      <c r="D13" s="55" t="s">
        <v>65</v>
      </c>
      <c r="E13" s="59" t="s">
        <v>130</v>
      </c>
      <c r="F13" s="51" t="s">
        <v>9</v>
      </c>
      <c r="G13" s="56">
        <v>15</v>
      </c>
      <c r="H13" s="4" t="s">
        <v>11</v>
      </c>
      <c r="I13" s="7" t="str">
        <f t="shared" si="1"/>
        <v xml:space="preserve">$   - </v>
      </c>
    </row>
    <row r="14" spans="1:9" ht="15.75" x14ac:dyDescent="0.2">
      <c r="A14" s="61" t="s">
        <v>73</v>
      </c>
      <c r="B14" s="62"/>
      <c r="C14" s="62"/>
      <c r="D14" s="62"/>
      <c r="E14" s="62"/>
      <c r="F14" s="62"/>
      <c r="G14" s="62"/>
      <c r="H14" s="62"/>
      <c r="I14" s="63"/>
    </row>
    <row r="15" spans="1:9" x14ac:dyDescent="0.2">
      <c r="A15" s="52">
        <f>A13+1</f>
        <v>8</v>
      </c>
      <c r="B15" s="53" t="s">
        <v>21</v>
      </c>
      <c r="C15" s="54" t="s">
        <v>27</v>
      </c>
      <c r="D15" s="54" t="s">
        <v>24</v>
      </c>
      <c r="E15" s="59" t="s">
        <v>131</v>
      </c>
      <c r="F15" s="51" t="s">
        <v>9</v>
      </c>
      <c r="G15" s="56">
        <v>5</v>
      </c>
      <c r="H15" s="4" t="s">
        <v>11</v>
      </c>
      <c r="I15" s="7" t="str">
        <f t="shared" ref="I15:I41" si="2">IF(OR(ISTEXT(H15),ISBLANK(H15)), "$   - ",ROUND(G15*H15,2))</f>
        <v xml:space="preserve">$   - </v>
      </c>
    </row>
    <row r="16" spans="1:9" ht="15.75" x14ac:dyDescent="0.2">
      <c r="A16" s="61" t="s">
        <v>70</v>
      </c>
      <c r="B16" s="62"/>
      <c r="C16" s="62"/>
      <c r="D16" s="62"/>
      <c r="E16" s="62"/>
      <c r="F16" s="62"/>
      <c r="G16" s="62"/>
      <c r="H16" s="62"/>
      <c r="I16" s="63"/>
    </row>
    <row r="17" spans="1:9" x14ac:dyDescent="0.2">
      <c r="A17" s="52">
        <f>A15+1</f>
        <v>9</v>
      </c>
      <c r="B17" s="53" t="s">
        <v>28</v>
      </c>
      <c r="C17" s="57" t="s">
        <v>45</v>
      </c>
      <c r="D17" s="54" t="s">
        <v>38</v>
      </c>
      <c r="E17" s="59" t="s">
        <v>132</v>
      </c>
      <c r="F17" s="51" t="s">
        <v>9</v>
      </c>
      <c r="G17" s="56">
        <f>VLOOKUP(B17,[2]Sheet1!$A$2:$L$79,12,0)</f>
        <v>60</v>
      </c>
      <c r="H17" s="4" t="s">
        <v>11</v>
      </c>
      <c r="I17" s="7" t="str">
        <f t="shared" si="2"/>
        <v xml:space="preserve">$   - </v>
      </c>
    </row>
    <row r="18" spans="1:9" x14ac:dyDescent="0.2">
      <c r="A18" s="52">
        <f t="shared" ref="A18:A41" si="3">A17+1</f>
        <v>10</v>
      </c>
      <c r="B18" s="53" t="s">
        <v>29</v>
      </c>
      <c r="C18" s="57" t="s">
        <v>45</v>
      </c>
      <c r="D18" s="54" t="s">
        <v>39</v>
      </c>
      <c r="E18" s="59" t="s">
        <v>132</v>
      </c>
      <c r="F18" s="51" t="s">
        <v>9</v>
      </c>
      <c r="G18" s="56">
        <f>VLOOKUP(B18,[2]Sheet1!$A$2:$L$79,12,0)</f>
        <v>230</v>
      </c>
      <c r="H18" s="4" t="s">
        <v>11</v>
      </c>
      <c r="I18" s="7" t="str">
        <f t="shared" si="2"/>
        <v xml:space="preserve">$   - </v>
      </c>
    </row>
    <row r="19" spans="1:9" x14ac:dyDescent="0.2">
      <c r="A19" s="52">
        <f t="shared" si="3"/>
        <v>11</v>
      </c>
      <c r="B19" s="53" t="s">
        <v>30</v>
      </c>
      <c r="C19" s="57" t="s">
        <v>45</v>
      </c>
      <c r="D19" s="54" t="s">
        <v>40</v>
      </c>
      <c r="E19" s="59" t="s">
        <v>132</v>
      </c>
      <c r="F19" s="51" t="s">
        <v>9</v>
      </c>
      <c r="G19" s="56">
        <f>VLOOKUP(B19,[2]Sheet1!$A$2:$L$79,12,0)</f>
        <v>200</v>
      </c>
      <c r="H19" s="4" t="s">
        <v>11</v>
      </c>
      <c r="I19" s="7" t="str">
        <f t="shared" si="2"/>
        <v xml:space="preserve">$   - </v>
      </c>
    </row>
    <row r="20" spans="1:9" x14ac:dyDescent="0.2">
      <c r="A20" s="52">
        <f t="shared" si="3"/>
        <v>12</v>
      </c>
      <c r="B20" s="53" t="s">
        <v>31</v>
      </c>
      <c r="C20" s="57" t="s">
        <v>45</v>
      </c>
      <c r="D20" s="54" t="s">
        <v>41</v>
      </c>
      <c r="E20" s="59" t="s">
        <v>132</v>
      </c>
      <c r="F20" s="51" t="s">
        <v>9</v>
      </c>
      <c r="G20" s="56">
        <f>VLOOKUP(B20,[2]Sheet1!$A$2:$L$79,12,0)</f>
        <v>50</v>
      </c>
      <c r="H20" s="4" t="s">
        <v>11</v>
      </c>
      <c r="I20" s="7" t="str">
        <f t="shared" si="2"/>
        <v xml:space="preserve">$   - </v>
      </c>
    </row>
    <row r="21" spans="1:9" x14ac:dyDescent="0.2">
      <c r="A21" s="52">
        <f t="shared" si="3"/>
        <v>13</v>
      </c>
      <c r="B21" s="53" t="s">
        <v>32</v>
      </c>
      <c r="C21" s="57" t="s">
        <v>45</v>
      </c>
      <c r="D21" s="54" t="s">
        <v>19</v>
      </c>
      <c r="E21" s="59" t="s">
        <v>132</v>
      </c>
      <c r="F21" s="51" t="s">
        <v>9</v>
      </c>
      <c r="G21" s="56">
        <f>VLOOKUP(B21,[2]Sheet1!$A$2:$L$79,12,0)</f>
        <v>150</v>
      </c>
      <c r="H21" s="4" t="s">
        <v>11</v>
      </c>
      <c r="I21" s="7" t="str">
        <f t="shared" si="2"/>
        <v xml:space="preserve">$   - </v>
      </c>
    </row>
    <row r="22" spans="1:9" x14ac:dyDescent="0.2">
      <c r="A22" s="52">
        <f>A21+1</f>
        <v>14</v>
      </c>
      <c r="B22" s="53" t="s">
        <v>33</v>
      </c>
      <c r="C22" s="57" t="s">
        <v>45</v>
      </c>
      <c r="D22" s="54" t="s">
        <v>42</v>
      </c>
      <c r="E22" s="59" t="s">
        <v>132</v>
      </c>
      <c r="F22" s="51" t="s">
        <v>9</v>
      </c>
      <c r="G22" s="56">
        <f>VLOOKUP(B22,[2]Sheet1!$A$2:$L$79,12,0)</f>
        <v>30</v>
      </c>
      <c r="H22" s="4" t="s">
        <v>11</v>
      </c>
      <c r="I22" s="7" t="str">
        <f t="shared" si="2"/>
        <v xml:space="preserve">$   - </v>
      </c>
    </row>
    <row r="23" spans="1:9" x14ac:dyDescent="0.2">
      <c r="A23" s="52">
        <f t="shared" si="3"/>
        <v>15</v>
      </c>
      <c r="B23" s="53" t="s">
        <v>34</v>
      </c>
      <c r="C23" s="57" t="s">
        <v>45</v>
      </c>
      <c r="D23" s="54" t="s">
        <v>43</v>
      </c>
      <c r="E23" s="59" t="s">
        <v>132</v>
      </c>
      <c r="F23" s="51" t="s">
        <v>9</v>
      </c>
      <c r="G23" s="56">
        <f>VLOOKUP(B23,[2]Sheet1!$A$2:$L$79,12,0)</f>
        <v>65</v>
      </c>
      <c r="H23" s="4" t="s">
        <v>11</v>
      </c>
      <c r="I23" s="7" t="str">
        <f t="shared" si="2"/>
        <v xml:space="preserve">$   - </v>
      </c>
    </row>
    <row r="24" spans="1:9" x14ac:dyDescent="0.2">
      <c r="A24" s="52">
        <f t="shared" si="3"/>
        <v>16</v>
      </c>
      <c r="B24" s="53" t="s">
        <v>35</v>
      </c>
      <c r="C24" s="57" t="s">
        <v>45</v>
      </c>
      <c r="D24" s="54" t="s">
        <v>44</v>
      </c>
      <c r="E24" s="59" t="s">
        <v>132</v>
      </c>
      <c r="F24" s="51" t="s">
        <v>9</v>
      </c>
      <c r="G24" s="56">
        <f>VLOOKUP(B24,[2]Sheet1!$A$2:$L$79,12,0)</f>
        <v>15</v>
      </c>
      <c r="H24" s="4" t="s">
        <v>11</v>
      </c>
      <c r="I24" s="7" t="str">
        <f t="shared" si="2"/>
        <v xml:space="preserve">$   - </v>
      </c>
    </row>
    <row r="25" spans="1:9" x14ac:dyDescent="0.2">
      <c r="A25" s="52">
        <f t="shared" si="3"/>
        <v>17</v>
      </c>
      <c r="B25" s="53" t="s">
        <v>46</v>
      </c>
      <c r="C25" s="54" t="s">
        <v>69</v>
      </c>
      <c r="D25" s="54" t="s">
        <v>59</v>
      </c>
      <c r="E25" s="59" t="s">
        <v>133</v>
      </c>
      <c r="F25" s="51" t="s">
        <v>9</v>
      </c>
      <c r="G25" s="56">
        <f>VLOOKUP(B25,[2]Sheet1!$A$2:$L$79,12,0)</f>
        <v>80</v>
      </c>
      <c r="H25" s="4" t="s">
        <v>11</v>
      </c>
      <c r="I25" s="7" t="str">
        <f t="shared" si="2"/>
        <v xml:space="preserve">$   - </v>
      </c>
    </row>
    <row r="26" spans="1:9" x14ac:dyDescent="0.2">
      <c r="A26" s="52">
        <f t="shared" si="3"/>
        <v>18</v>
      </c>
      <c r="B26" s="53" t="s">
        <v>47</v>
      </c>
      <c r="C26" s="54" t="s">
        <v>69</v>
      </c>
      <c r="D26" s="54" t="s">
        <v>61</v>
      </c>
      <c r="E26" s="59" t="s">
        <v>133</v>
      </c>
      <c r="F26" s="51" t="s">
        <v>9</v>
      </c>
      <c r="G26" s="56">
        <f>VLOOKUP(B26,[2]Sheet1!$A$2:$L$79,12,0)</f>
        <v>80</v>
      </c>
      <c r="H26" s="4" t="s">
        <v>11</v>
      </c>
      <c r="I26" s="7" t="str">
        <f t="shared" si="2"/>
        <v xml:space="preserve">$   - </v>
      </c>
    </row>
    <row r="27" spans="1:9" x14ac:dyDescent="0.2">
      <c r="A27" s="52">
        <f t="shared" si="3"/>
        <v>19</v>
      </c>
      <c r="B27" s="53" t="s">
        <v>48</v>
      </c>
      <c r="C27" s="54" t="s">
        <v>69</v>
      </c>
      <c r="D27" s="54" t="s">
        <v>23</v>
      </c>
      <c r="E27" s="59" t="s">
        <v>133</v>
      </c>
      <c r="F27" s="51" t="s">
        <v>9</v>
      </c>
      <c r="G27" s="56">
        <f>VLOOKUP(B27,[2]Sheet1!$A$2:$L$79,12,0)</f>
        <v>210</v>
      </c>
      <c r="H27" s="4" t="s">
        <v>11</v>
      </c>
      <c r="I27" s="7" t="str">
        <f t="shared" si="2"/>
        <v xml:space="preserve">$   - </v>
      </c>
    </row>
    <row r="28" spans="1:9" x14ac:dyDescent="0.2">
      <c r="A28" s="52">
        <f t="shared" si="3"/>
        <v>20</v>
      </c>
      <c r="B28" s="53" t="s">
        <v>49</v>
      </c>
      <c r="C28" s="54" t="s">
        <v>69</v>
      </c>
      <c r="D28" s="54" t="s">
        <v>62</v>
      </c>
      <c r="E28" s="59" t="s">
        <v>133</v>
      </c>
      <c r="F28" s="51" t="s">
        <v>9</v>
      </c>
      <c r="G28" s="56">
        <f>VLOOKUP(B28,[2]Sheet1!$A$2:$L$79,12,0)</f>
        <v>170</v>
      </c>
      <c r="H28" s="4" t="s">
        <v>11</v>
      </c>
      <c r="I28" s="7" t="str">
        <f t="shared" si="2"/>
        <v xml:space="preserve">$   - </v>
      </c>
    </row>
    <row r="29" spans="1:9" x14ac:dyDescent="0.2">
      <c r="A29" s="52">
        <f t="shared" si="3"/>
        <v>21</v>
      </c>
      <c r="B29" s="53" t="s">
        <v>50</v>
      </c>
      <c r="C29" s="54" t="s">
        <v>69</v>
      </c>
      <c r="D29" s="54" t="s">
        <v>60</v>
      </c>
      <c r="E29" s="59" t="s">
        <v>133</v>
      </c>
      <c r="F29" s="51" t="s">
        <v>9</v>
      </c>
      <c r="G29" s="56">
        <f>VLOOKUP(B29,[2]Sheet1!$A$2:$L$79,12,0)</f>
        <v>110</v>
      </c>
      <c r="H29" s="4" t="s">
        <v>11</v>
      </c>
      <c r="I29" s="7" t="str">
        <f t="shared" si="2"/>
        <v xml:space="preserve">$   - </v>
      </c>
    </row>
    <row r="30" spans="1:9" x14ac:dyDescent="0.2">
      <c r="A30" s="52">
        <f t="shared" si="3"/>
        <v>22</v>
      </c>
      <c r="B30" s="53" t="s">
        <v>51</v>
      </c>
      <c r="C30" s="54" t="s">
        <v>69</v>
      </c>
      <c r="D30" s="54" t="s">
        <v>63</v>
      </c>
      <c r="E30" s="59" t="s">
        <v>133</v>
      </c>
      <c r="F30" s="51" t="s">
        <v>9</v>
      </c>
      <c r="G30" s="56">
        <f>VLOOKUP(B30,[2]Sheet1!$A$2:$L$79,12,0)</f>
        <v>144.65</v>
      </c>
      <c r="H30" s="4" t="s">
        <v>11</v>
      </c>
      <c r="I30" s="7" t="str">
        <f t="shared" si="2"/>
        <v xml:space="preserve">$   - </v>
      </c>
    </row>
    <row r="31" spans="1:9" x14ac:dyDescent="0.2">
      <c r="A31" s="52">
        <f t="shared" si="3"/>
        <v>23</v>
      </c>
      <c r="B31" s="53" t="s">
        <v>52</v>
      </c>
      <c r="C31" s="54" t="s">
        <v>69</v>
      </c>
      <c r="D31" s="54" t="s">
        <v>64</v>
      </c>
      <c r="E31" s="59" t="s">
        <v>133</v>
      </c>
      <c r="F31" s="51" t="s">
        <v>9</v>
      </c>
      <c r="G31" s="56">
        <f>VLOOKUP(B31,[2]Sheet1!$A$2:$L$79,12,0)</f>
        <v>190</v>
      </c>
      <c r="H31" s="4" t="s">
        <v>11</v>
      </c>
      <c r="I31" s="7" t="str">
        <f t="shared" si="2"/>
        <v xml:space="preserve">$   - </v>
      </c>
    </row>
    <row r="32" spans="1:9" x14ac:dyDescent="0.2">
      <c r="A32" s="52">
        <f t="shared" si="3"/>
        <v>24</v>
      </c>
      <c r="B32" s="53" t="s">
        <v>53</v>
      </c>
      <c r="C32" s="54" t="s">
        <v>69</v>
      </c>
      <c r="D32" s="54" t="s">
        <v>65</v>
      </c>
      <c r="E32" s="59" t="s">
        <v>133</v>
      </c>
      <c r="F32" s="51" t="s">
        <v>9</v>
      </c>
      <c r="G32" s="56">
        <f>VLOOKUP(B32,[2]Sheet1!$A$2:$L$79,12,0)</f>
        <v>63.2</v>
      </c>
      <c r="H32" s="4" t="s">
        <v>11</v>
      </c>
      <c r="I32" s="7" t="str">
        <f t="shared" si="2"/>
        <v xml:space="preserve">$   - </v>
      </c>
    </row>
    <row r="33" spans="1:9" x14ac:dyDescent="0.2">
      <c r="A33" s="52">
        <f t="shared" si="3"/>
        <v>25</v>
      </c>
      <c r="B33" s="53" t="s">
        <v>54</v>
      </c>
      <c r="C33" s="54" t="s">
        <v>69</v>
      </c>
      <c r="D33" s="54" t="s">
        <v>66</v>
      </c>
      <c r="E33" s="59" t="s">
        <v>133</v>
      </c>
      <c r="F33" s="51" t="s">
        <v>9</v>
      </c>
      <c r="G33" s="56">
        <f>VLOOKUP(B33,[2]Sheet1!$A$2:$L$79,12,0)</f>
        <v>35.6</v>
      </c>
      <c r="H33" s="4" t="s">
        <v>11</v>
      </c>
      <c r="I33" s="7" t="str">
        <f t="shared" si="2"/>
        <v xml:space="preserve">$   - </v>
      </c>
    </row>
    <row r="34" spans="1:9" x14ac:dyDescent="0.2">
      <c r="A34" s="52">
        <f t="shared" si="3"/>
        <v>26</v>
      </c>
      <c r="B34" s="53" t="s">
        <v>55</v>
      </c>
      <c r="C34" s="54" t="s">
        <v>69</v>
      </c>
      <c r="D34" s="54" t="s">
        <v>67</v>
      </c>
      <c r="E34" s="59" t="s">
        <v>133</v>
      </c>
      <c r="F34" s="51" t="s">
        <v>9</v>
      </c>
      <c r="G34" s="56">
        <f>VLOOKUP(B34,[2]Sheet1!$A$2:$L$79,12,0)</f>
        <v>30</v>
      </c>
      <c r="H34" s="4" t="s">
        <v>11</v>
      </c>
      <c r="I34" s="7" t="str">
        <f t="shared" si="2"/>
        <v xml:space="preserve">$   - </v>
      </c>
    </row>
    <row r="35" spans="1:9" x14ac:dyDescent="0.2">
      <c r="A35" s="52">
        <f t="shared" si="3"/>
        <v>27</v>
      </c>
      <c r="B35" s="53" t="s">
        <v>56</v>
      </c>
      <c r="C35" s="54" t="s">
        <v>69</v>
      </c>
      <c r="D35" s="54" t="s">
        <v>68</v>
      </c>
      <c r="E35" s="59" t="s">
        <v>133</v>
      </c>
      <c r="F35" s="51" t="s">
        <v>9</v>
      </c>
      <c r="G35" s="56">
        <f>VLOOKUP(B35,[2]Sheet1!$A$2:$L$79,12,0)</f>
        <v>10.95</v>
      </c>
      <c r="H35" s="4" t="s">
        <v>11</v>
      </c>
      <c r="I35" s="7" t="str">
        <f t="shared" si="2"/>
        <v xml:space="preserve">$   - </v>
      </c>
    </row>
    <row r="36" spans="1:9" ht="15.75" x14ac:dyDescent="0.2">
      <c r="A36" s="61" t="s">
        <v>71</v>
      </c>
      <c r="B36" s="62"/>
      <c r="C36" s="62"/>
      <c r="D36" s="62"/>
      <c r="E36" s="62"/>
      <c r="F36" s="62"/>
      <c r="G36" s="62"/>
      <c r="H36" s="62"/>
      <c r="I36" s="63"/>
    </row>
    <row r="37" spans="1:9" x14ac:dyDescent="0.2">
      <c r="A37" s="52">
        <f>A35+1</f>
        <v>28</v>
      </c>
      <c r="B37" s="53" t="s">
        <v>74</v>
      </c>
      <c r="C37" s="54" t="s">
        <v>79</v>
      </c>
      <c r="D37" s="54" t="s">
        <v>59</v>
      </c>
      <c r="E37" s="58" t="s">
        <v>134</v>
      </c>
      <c r="F37" s="51" t="s">
        <v>9</v>
      </c>
      <c r="G37" s="56">
        <v>10</v>
      </c>
      <c r="H37" s="4" t="s">
        <v>11</v>
      </c>
      <c r="I37" s="7" t="str">
        <f t="shared" si="2"/>
        <v xml:space="preserve">$   - </v>
      </c>
    </row>
    <row r="38" spans="1:9" x14ac:dyDescent="0.2">
      <c r="A38" s="52">
        <f t="shared" si="3"/>
        <v>29</v>
      </c>
      <c r="B38" s="53" t="s">
        <v>75</v>
      </c>
      <c r="C38" s="54" t="s">
        <v>79</v>
      </c>
      <c r="D38" s="54" t="s">
        <v>23</v>
      </c>
      <c r="E38" s="58" t="s">
        <v>134</v>
      </c>
      <c r="F38" s="51" t="s">
        <v>9</v>
      </c>
      <c r="G38" s="56">
        <f>VLOOKUP(B38,[2]Sheet1!$A$2:$L$79,12,0)</f>
        <v>14.350000000000001</v>
      </c>
      <c r="H38" s="4" t="s">
        <v>11</v>
      </c>
      <c r="I38" s="7" t="str">
        <f t="shared" si="2"/>
        <v xml:space="preserve">$   - </v>
      </c>
    </row>
    <row r="39" spans="1:9" x14ac:dyDescent="0.2">
      <c r="A39" s="52">
        <f t="shared" si="3"/>
        <v>30</v>
      </c>
      <c r="B39" s="53" t="s">
        <v>76</v>
      </c>
      <c r="C39" s="54" t="s">
        <v>79</v>
      </c>
      <c r="D39" s="54" t="s">
        <v>62</v>
      </c>
      <c r="E39" s="58" t="s">
        <v>134</v>
      </c>
      <c r="F39" s="51" t="s">
        <v>9</v>
      </c>
      <c r="G39" s="56">
        <f>VLOOKUP(B39,[2]Sheet1!$A$2:$L$79,12,0)</f>
        <v>10</v>
      </c>
      <c r="H39" s="4" t="s">
        <v>11</v>
      </c>
      <c r="I39" s="7" t="str">
        <f t="shared" si="2"/>
        <v xml:space="preserve">$   - </v>
      </c>
    </row>
    <row r="40" spans="1:9" x14ac:dyDescent="0.2">
      <c r="A40" s="52">
        <f t="shared" si="3"/>
        <v>31</v>
      </c>
      <c r="B40" s="53" t="s">
        <v>77</v>
      </c>
      <c r="C40" s="54" t="s">
        <v>79</v>
      </c>
      <c r="D40" s="54" t="s">
        <v>60</v>
      </c>
      <c r="E40" s="58" t="s">
        <v>134</v>
      </c>
      <c r="F40" s="51" t="s">
        <v>9</v>
      </c>
      <c r="G40" s="56">
        <f>VLOOKUP(B40,[2]Sheet1!$A$2:$L$79,12,0)</f>
        <v>23.5</v>
      </c>
      <c r="H40" s="4" t="s">
        <v>11</v>
      </c>
      <c r="I40" s="7" t="str">
        <f t="shared" si="2"/>
        <v xml:space="preserve">$   - </v>
      </c>
    </row>
    <row r="41" spans="1:9" ht="13.5" thickBot="1" x14ac:dyDescent="0.25">
      <c r="A41" s="52">
        <f t="shared" si="3"/>
        <v>32</v>
      </c>
      <c r="B41" s="53" t="s">
        <v>78</v>
      </c>
      <c r="C41" s="54" t="s">
        <v>79</v>
      </c>
      <c r="D41" s="54" t="s">
        <v>63</v>
      </c>
      <c r="E41" s="58" t="s">
        <v>134</v>
      </c>
      <c r="F41" s="51" t="s">
        <v>9</v>
      </c>
      <c r="G41" s="56">
        <v>20</v>
      </c>
      <c r="H41" s="4" t="s">
        <v>11</v>
      </c>
      <c r="I41" s="7" t="str">
        <f t="shared" si="2"/>
        <v xml:space="preserve">$   - </v>
      </c>
    </row>
    <row r="42" spans="1:9" ht="15" thickTop="1" x14ac:dyDescent="0.2">
      <c r="A42" s="8"/>
      <c r="B42" s="9"/>
      <c r="C42" s="9"/>
      <c r="D42" s="9"/>
      <c r="E42" s="9"/>
      <c r="F42" s="10"/>
      <c r="G42" s="11"/>
      <c r="H42" s="12"/>
      <c r="I42" s="13"/>
    </row>
    <row r="43" spans="1:9" ht="14.25" x14ac:dyDescent="0.2">
      <c r="C43" s="34"/>
      <c r="D43" s="34"/>
      <c r="E43" s="34"/>
      <c r="F43" s="35"/>
      <c r="G43" s="36"/>
      <c r="H43" s="68"/>
      <c r="I43" s="69"/>
    </row>
    <row r="44" spans="1:9" ht="14.25" x14ac:dyDescent="0.2">
      <c r="A44" s="45" t="s">
        <v>12</v>
      </c>
      <c r="B44" s="45"/>
      <c r="C44" s="45"/>
      <c r="D44" s="45"/>
      <c r="E44" s="45"/>
      <c r="F44" s="35"/>
      <c r="G44" s="34"/>
      <c r="H44" s="64">
        <f>SUM(I7:I41)</f>
        <v>0</v>
      </c>
      <c r="I44" s="65"/>
    </row>
    <row r="45" spans="1:9" x14ac:dyDescent="0.2">
      <c r="A45" s="44"/>
      <c r="B45" s="38"/>
      <c r="C45" s="25"/>
      <c r="D45" s="25"/>
      <c r="E45" s="25"/>
      <c r="F45" s="26"/>
      <c r="G45" s="17"/>
      <c r="H45" s="18"/>
      <c r="I45" s="27"/>
    </row>
    <row r="46" spans="1:9" x14ac:dyDescent="0.2">
      <c r="A46" s="14"/>
      <c r="B46" s="1"/>
      <c r="C46" s="25"/>
      <c r="D46" s="25"/>
      <c r="E46" s="25"/>
      <c r="F46" s="26"/>
      <c r="G46" s="28"/>
      <c r="H46" s="29"/>
      <c r="I46" s="30"/>
    </row>
    <row r="47" spans="1:9" x14ac:dyDescent="0.2">
      <c r="A47" s="14"/>
      <c r="B47" s="1"/>
      <c r="C47" s="25"/>
      <c r="D47" s="25"/>
      <c r="E47" s="25"/>
      <c r="F47" s="26"/>
      <c r="G47" s="67" t="s">
        <v>10</v>
      </c>
      <c r="H47" s="67"/>
      <c r="I47" s="31"/>
    </row>
    <row r="48" spans="1:9" x14ac:dyDescent="0.2">
      <c r="A48" s="15"/>
      <c r="B48" s="39"/>
      <c r="C48" s="32"/>
      <c r="D48" s="32"/>
      <c r="E48" s="32"/>
      <c r="F48" s="33"/>
      <c r="G48" s="28"/>
      <c r="H48" s="29"/>
      <c r="I48" s="30"/>
    </row>
    <row r="49" spans="1:9" ht="21" customHeight="1" x14ac:dyDescent="0.2">
      <c r="A49" s="1"/>
      <c r="B49" s="1"/>
      <c r="C49" s="37"/>
      <c r="D49" s="37"/>
      <c r="E49" s="37"/>
      <c r="F49" s="37"/>
      <c r="G49" s="37"/>
      <c r="H49" s="16"/>
      <c r="I49" s="16"/>
    </row>
    <row r="50" spans="1:9" ht="43.5" customHeight="1" x14ac:dyDescent="0.2">
      <c r="A50" s="66" t="s">
        <v>128</v>
      </c>
      <c r="B50" s="66"/>
      <c r="C50" s="66"/>
      <c r="D50" s="66"/>
      <c r="E50" s="66"/>
      <c r="F50" s="66"/>
      <c r="G50" s="66"/>
      <c r="H50" s="66"/>
      <c r="I50" s="66"/>
    </row>
    <row r="51" spans="1:9" x14ac:dyDescent="0.2">
      <c r="A51" s="1"/>
      <c r="B51" s="1"/>
      <c r="C51" s="37"/>
      <c r="D51" s="37"/>
      <c r="E51" s="37"/>
      <c r="F51" s="37"/>
      <c r="G51" s="37"/>
      <c r="H51" s="16"/>
      <c r="I51" s="16"/>
    </row>
    <row r="52" spans="1:9" ht="15.75" customHeight="1" x14ac:dyDescent="0.2">
      <c r="A52" s="61" t="s">
        <v>72</v>
      </c>
      <c r="B52" s="62"/>
      <c r="C52" s="62"/>
      <c r="D52" s="62"/>
      <c r="E52" s="62"/>
      <c r="F52" s="62"/>
      <c r="G52" s="62"/>
      <c r="H52" s="62"/>
      <c r="I52" s="63"/>
    </row>
    <row r="53" spans="1:9" ht="25.5" x14ac:dyDescent="0.2">
      <c r="A53" s="52">
        <f>SUM(A41+1)</f>
        <v>33</v>
      </c>
      <c r="B53" s="53" t="s">
        <v>88</v>
      </c>
      <c r="C53" s="50" t="s">
        <v>25</v>
      </c>
      <c r="D53" s="54" t="s">
        <v>42</v>
      </c>
      <c r="E53" s="60" t="s">
        <v>129</v>
      </c>
      <c r="F53" s="58" t="s">
        <v>9</v>
      </c>
      <c r="G53" s="56">
        <v>0</v>
      </c>
      <c r="H53" s="4" t="s">
        <v>11</v>
      </c>
      <c r="I53" s="46"/>
    </row>
    <row r="54" spans="1:9" ht="25.5" x14ac:dyDescent="0.2">
      <c r="A54" s="52">
        <f t="shared" ref="A54:A59" si="4">A53+1</f>
        <v>34</v>
      </c>
      <c r="B54" s="53" t="s">
        <v>89</v>
      </c>
      <c r="C54" s="54" t="s">
        <v>26</v>
      </c>
      <c r="D54" s="54" t="s">
        <v>95</v>
      </c>
      <c r="E54" s="60" t="s">
        <v>130</v>
      </c>
      <c r="F54" s="58" t="s">
        <v>9</v>
      </c>
      <c r="G54" s="56">
        <v>0</v>
      </c>
      <c r="H54" s="4" t="s">
        <v>11</v>
      </c>
      <c r="I54" s="46"/>
    </row>
    <row r="55" spans="1:9" ht="25.5" x14ac:dyDescent="0.2">
      <c r="A55" s="52">
        <f t="shared" si="4"/>
        <v>35</v>
      </c>
      <c r="B55" s="53" t="s">
        <v>90</v>
      </c>
      <c r="C55" s="54" t="s">
        <v>26</v>
      </c>
      <c r="D55" s="54" t="s">
        <v>59</v>
      </c>
      <c r="E55" s="60" t="s">
        <v>130</v>
      </c>
      <c r="F55" s="58" t="s">
        <v>9</v>
      </c>
      <c r="G55" s="56">
        <v>0</v>
      </c>
      <c r="H55" s="4" t="s">
        <v>11</v>
      </c>
      <c r="I55" s="46"/>
    </row>
    <row r="56" spans="1:9" ht="25.5" x14ac:dyDescent="0.2">
      <c r="A56" s="52">
        <f t="shared" si="4"/>
        <v>36</v>
      </c>
      <c r="B56" s="53" t="s">
        <v>91</v>
      </c>
      <c r="C56" s="54" t="s">
        <v>26</v>
      </c>
      <c r="D56" s="54" t="s">
        <v>62</v>
      </c>
      <c r="E56" s="60" t="s">
        <v>130</v>
      </c>
      <c r="F56" s="58" t="s">
        <v>9</v>
      </c>
      <c r="G56" s="56">
        <v>0</v>
      </c>
      <c r="H56" s="4" t="s">
        <v>11</v>
      </c>
      <c r="I56" s="46"/>
    </row>
    <row r="57" spans="1:9" ht="25.5" x14ac:dyDescent="0.2">
      <c r="A57" s="52">
        <f t="shared" si="4"/>
        <v>37</v>
      </c>
      <c r="B57" s="53" t="s">
        <v>92</v>
      </c>
      <c r="C57" s="54" t="s">
        <v>26</v>
      </c>
      <c r="D57" s="54" t="s">
        <v>60</v>
      </c>
      <c r="E57" s="60" t="s">
        <v>130</v>
      </c>
      <c r="F57" s="58" t="s">
        <v>9</v>
      </c>
      <c r="G57" s="56">
        <v>0</v>
      </c>
      <c r="H57" s="4" t="s">
        <v>11</v>
      </c>
      <c r="I57" s="46"/>
    </row>
    <row r="58" spans="1:9" ht="25.5" x14ac:dyDescent="0.2">
      <c r="A58" s="52">
        <f t="shared" si="4"/>
        <v>38</v>
      </c>
      <c r="B58" s="53" t="s">
        <v>93</v>
      </c>
      <c r="C58" s="54" t="s">
        <v>26</v>
      </c>
      <c r="D58" s="54" t="s">
        <v>64</v>
      </c>
      <c r="E58" s="60" t="s">
        <v>130</v>
      </c>
      <c r="F58" s="58" t="s">
        <v>9</v>
      </c>
      <c r="G58" s="56">
        <v>0</v>
      </c>
      <c r="H58" s="4" t="s">
        <v>11</v>
      </c>
      <c r="I58" s="46"/>
    </row>
    <row r="59" spans="1:9" ht="25.5" x14ac:dyDescent="0.2">
      <c r="A59" s="52">
        <f t="shared" si="4"/>
        <v>39</v>
      </c>
      <c r="B59" s="53" t="s">
        <v>94</v>
      </c>
      <c r="C59" s="54" t="s">
        <v>26</v>
      </c>
      <c r="D59" s="54" t="s">
        <v>67</v>
      </c>
      <c r="E59" s="60" t="s">
        <v>130</v>
      </c>
      <c r="F59" s="58" t="s">
        <v>9</v>
      </c>
      <c r="G59" s="56">
        <v>0</v>
      </c>
      <c r="H59" s="4" t="s">
        <v>11</v>
      </c>
      <c r="I59" s="47"/>
    </row>
    <row r="60" spans="1:9" ht="15.75" x14ac:dyDescent="0.2">
      <c r="A60" s="61" t="s">
        <v>73</v>
      </c>
      <c r="B60" s="62"/>
      <c r="C60" s="62"/>
      <c r="D60" s="62"/>
      <c r="E60" s="62"/>
      <c r="F60" s="62"/>
      <c r="G60" s="62"/>
      <c r="H60" s="62"/>
      <c r="I60" s="63"/>
    </row>
    <row r="61" spans="1:9" x14ac:dyDescent="0.2">
      <c r="A61" s="52">
        <f>A59+1</f>
        <v>40</v>
      </c>
      <c r="B61" s="53" t="s">
        <v>96</v>
      </c>
      <c r="C61" s="54" t="s">
        <v>101</v>
      </c>
      <c r="D61" s="57" t="s">
        <v>36</v>
      </c>
      <c r="E61" s="59" t="s">
        <v>135</v>
      </c>
      <c r="F61" s="58" t="s">
        <v>9</v>
      </c>
      <c r="G61" s="56">
        <v>0</v>
      </c>
      <c r="H61" s="4" t="s">
        <v>11</v>
      </c>
      <c r="I61" s="46"/>
    </row>
    <row r="62" spans="1:9" x14ac:dyDescent="0.2">
      <c r="A62" s="52">
        <f>A61+1</f>
        <v>41</v>
      </c>
      <c r="B62" s="53" t="s">
        <v>97</v>
      </c>
      <c r="C62" s="54" t="s">
        <v>101</v>
      </c>
      <c r="D62" s="57" t="s">
        <v>37</v>
      </c>
      <c r="E62" s="59" t="s">
        <v>135</v>
      </c>
      <c r="F62" s="58" t="s">
        <v>9</v>
      </c>
      <c r="G62" s="56">
        <v>0</v>
      </c>
      <c r="H62" s="4" t="s">
        <v>11</v>
      </c>
      <c r="I62" s="46"/>
    </row>
    <row r="63" spans="1:9" x14ac:dyDescent="0.2">
      <c r="A63" s="52">
        <f>A62+1</f>
        <v>42</v>
      </c>
      <c r="B63" s="53" t="s">
        <v>98</v>
      </c>
      <c r="C63" s="54" t="s">
        <v>27</v>
      </c>
      <c r="D63" s="57" t="s">
        <v>57</v>
      </c>
      <c r="E63" s="59" t="s">
        <v>131</v>
      </c>
      <c r="F63" s="58" t="s">
        <v>9</v>
      </c>
      <c r="G63" s="56">
        <v>0</v>
      </c>
      <c r="H63" s="4" t="s">
        <v>11</v>
      </c>
      <c r="I63" s="46"/>
    </row>
    <row r="64" spans="1:9" x14ac:dyDescent="0.2">
      <c r="A64" s="52">
        <f>A63+1</f>
        <v>43</v>
      </c>
      <c r="B64" s="53" t="s">
        <v>99</v>
      </c>
      <c r="C64" s="54" t="s">
        <v>27</v>
      </c>
      <c r="D64" s="57" t="s">
        <v>22</v>
      </c>
      <c r="E64" s="59" t="s">
        <v>131</v>
      </c>
      <c r="F64" s="58" t="s">
        <v>9</v>
      </c>
      <c r="G64" s="56">
        <v>0</v>
      </c>
      <c r="H64" s="4" t="s">
        <v>11</v>
      </c>
      <c r="I64" s="46"/>
    </row>
    <row r="65" spans="1:9" x14ac:dyDescent="0.2">
      <c r="A65" s="52">
        <f>A64+1</f>
        <v>44</v>
      </c>
      <c r="B65" s="53" t="s">
        <v>100</v>
      </c>
      <c r="C65" s="54" t="s">
        <v>27</v>
      </c>
      <c r="D65" s="54" t="s">
        <v>58</v>
      </c>
      <c r="E65" s="59" t="s">
        <v>131</v>
      </c>
      <c r="F65" s="58" t="s">
        <v>9</v>
      </c>
      <c r="G65" s="56">
        <v>0</v>
      </c>
      <c r="H65" s="4" t="s">
        <v>11</v>
      </c>
      <c r="I65" s="46"/>
    </row>
    <row r="66" spans="1:9" ht="15.75" x14ac:dyDescent="0.2">
      <c r="A66" s="61" t="s">
        <v>70</v>
      </c>
      <c r="B66" s="62"/>
      <c r="C66" s="62"/>
      <c r="D66" s="62"/>
      <c r="E66" s="62"/>
      <c r="F66" s="62"/>
      <c r="G66" s="62"/>
      <c r="H66" s="62"/>
      <c r="I66" s="63"/>
    </row>
    <row r="67" spans="1:9" x14ac:dyDescent="0.2">
      <c r="A67" s="52">
        <f>A65+1</f>
        <v>45</v>
      </c>
      <c r="B67" s="53" t="s">
        <v>102</v>
      </c>
      <c r="C67" s="57" t="s">
        <v>45</v>
      </c>
      <c r="D67" s="54" t="s">
        <v>111</v>
      </c>
      <c r="E67" s="59" t="s">
        <v>132</v>
      </c>
      <c r="F67" s="58" t="s">
        <v>9</v>
      </c>
      <c r="G67" s="56">
        <v>0</v>
      </c>
      <c r="H67" s="4" t="s">
        <v>11</v>
      </c>
      <c r="I67" s="46"/>
    </row>
    <row r="68" spans="1:9" x14ac:dyDescent="0.2">
      <c r="A68" s="52">
        <f t="shared" ref="A68:A75" si="5">A67+1</f>
        <v>46</v>
      </c>
      <c r="B68" s="53" t="s">
        <v>103</v>
      </c>
      <c r="C68" s="57" t="s">
        <v>45</v>
      </c>
      <c r="D68" s="54" t="s">
        <v>112</v>
      </c>
      <c r="E68" s="59" t="s">
        <v>132</v>
      </c>
      <c r="F68" s="58" t="s">
        <v>9</v>
      </c>
      <c r="G68" s="56">
        <v>0</v>
      </c>
      <c r="H68" s="4" t="s">
        <v>11</v>
      </c>
      <c r="I68" s="46"/>
    </row>
    <row r="69" spans="1:9" x14ac:dyDescent="0.2">
      <c r="A69" s="52">
        <f t="shared" si="5"/>
        <v>47</v>
      </c>
      <c r="B69" s="53" t="s">
        <v>104</v>
      </c>
      <c r="C69" s="57" t="s">
        <v>45</v>
      </c>
      <c r="D69" s="54" t="s">
        <v>113</v>
      </c>
      <c r="E69" s="59" t="s">
        <v>132</v>
      </c>
      <c r="F69" s="58" t="s">
        <v>9</v>
      </c>
      <c r="G69" s="56">
        <v>0</v>
      </c>
      <c r="H69" s="4" t="s">
        <v>11</v>
      </c>
      <c r="I69" s="46"/>
    </row>
    <row r="70" spans="1:9" x14ac:dyDescent="0.2">
      <c r="A70" s="52">
        <f t="shared" si="5"/>
        <v>48</v>
      </c>
      <c r="B70" s="53" t="s">
        <v>105</v>
      </c>
      <c r="C70" s="57" t="s">
        <v>45</v>
      </c>
      <c r="D70" s="54" t="s">
        <v>114</v>
      </c>
      <c r="E70" s="59" t="s">
        <v>132</v>
      </c>
      <c r="F70" s="58" t="s">
        <v>9</v>
      </c>
      <c r="G70" s="56">
        <v>0</v>
      </c>
      <c r="H70" s="4" t="s">
        <v>11</v>
      </c>
      <c r="I70" s="46"/>
    </row>
    <row r="71" spans="1:9" x14ac:dyDescent="0.2">
      <c r="A71" s="52">
        <f t="shared" si="5"/>
        <v>49</v>
      </c>
      <c r="B71" s="53" t="s">
        <v>106</v>
      </c>
      <c r="C71" s="57" t="s">
        <v>45</v>
      </c>
      <c r="D71" s="54" t="s">
        <v>115</v>
      </c>
      <c r="E71" s="59" t="s">
        <v>132</v>
      </c>
      <c r="F71" s="58" t="s">
        <v>9</v>
      </c>
      <c r="G71" s="56">
        <v>0</v>
      </c>
      <c r="H71" s="4" t="s">
        <v>11</v>
      </c>
      <c r="I71" s="46"/>
    </row>
    <row r="72" spans="1:9" x14ac:dyDescent="0.2">
      <c r="A72" s="52">
        <f t="shared" si="5"/>
        <v>50</v>
      </c>
      <c r="B72" s="53" t="s">
        <v>107</v>
      </c>
      <c r="C72" s="54" t="s">
        <v>69</v>
      </c>
      <c r="D72" s="54" t="s">
        <v>80</v>
      </c>
      <c r="E72" s="59" t="s">
        <v>133</v>
      </c>
      <c r="F72" s="58" t="s">
        <v>9</v>
      </c>
      <c r="G72" s="56">
        <v>0</v>
      </c>
      <c r="H72" s="4" t="s">
        <v>11</v>
      </c>
      <c r="I72" s="46"/>
    </row>
    <row r="73" spans="1:9" x14ac:dyDescent="0.2">
      <c r="A73" s="52">
        <f t="shared" si="5"/>
        <v>51</v>
      </c>
      <c r="B73" s="53" t="s">
        <v>108</v>
      </c>
      <c r="C73" s="54" t="s">
        <v>69</v>
      </c>
      <c r="D73" s="54" t="s">
        <v>116</v>
      </c>
      <c r="E73" s="59" t="s">
        <v>133</v>
      </c>
      <c r="F73" s="58" t="s">
        <v>9</v>
      </c>
      <c r="G73" s="56">
        <v>0</v>
      </c>
      <c r="H73" s="4" t="s">
        <v>11</v>
      </c>
      <c r="I73" s="46"/>
    </row>
    <row r="74" spans="1:9" x14ac:dyDescent="0.2">
      <c r="A74" s="52">
        <f t="shared" si="5"/>
        <v>52</v>
      </c>
      <c r="B74" s="53" t="s">
        <v>109</v>
      </c>
      <c r="C74" s="54" t="s">
        <v>69</v>
      </c>
      <c r="D74" s="54" t="s">
        <v>117</v>
      </c>
      <c r="E74" s="59" t="s">
        <v>133</v>
      </c>
      <c r="F74" s="58" t="s">
        <v>9</v>
      </c>
      <c r="G74" s="56">
        <v>0</v>
      </c>
      <c r="H74" s="4" t="s">
        <v>11</v>
      </c>
      <c r="I74" s="46"/>
    </row>
    <row r="75" spans="1:9" x14ac:dyDescent="0.2">
      <c r="A75" s="52">
        <f t="shared" si="5"/>
        <v>53</v>
      </c>
      <c r="B75" s="53" t="s">
        <v>110</v>
      </c>
      <c r="C75" s="54" t="s">
        <v>69</v>
      </c>
      <c r="D75" s="54" t="s">
        <v>118</v>
      </c>
      <c r="E75" s="59" t="s">
        <v>133</v>
      </c>
      <c r="F75" s="58" t="s">
        <v>9</v>
      </c>
      <c r="G75" s="56">
        <v>0</v>
      </c>
      <c r="H75" s="4" t="s">
        <v>11</v>
      </c>
      <c r="I75" s="46"/>
    </row>
    <row r="76" spans="1:9" ht="15.75" x14ac:dyDescent="0.2">
      <c r="A76" s="61" t="s">
        <v>71</v>
      </c>
      <c r="B76" s="62"/>
      <c r="C76" s="62"/>
      <c r="D76" s="62"/>
      <c r="E76" s="62"/>
      <c r="F76" s="62"/>
      <c r="G76" s="62"/>
      <c r="H76" s="62"/>
      <c r="I76" s="63"/>
    </row>
    <row r="77" spans="1:9" x14ac:dyDescent="0.2">
      <c r="A77" s="52">
        <f>A75+1</f>
        <v>54</v>
      </c>
      <c r="B77" s="53" t="s">
        <v>119</v>
      </c>
      <c r="C77" s="54" t="s">
        <v>125</v>
      </c>
      <c r="D77" s="54" t="s">
        <v>126</v>
      </c>
      <c r="E77" s="59" t="s">
        <v>136</v>
      </c>
      <c r="F77" s="58" t="s">
        <v>9</v>
      </c>
      <c r="G77" s="56">
        <v>0</v>
      </c>
      <c r="H77" s="4" t="s">
        <v>11</v>
      </c>
      <c r="I77" s="46"/>
    </row>
    <row r="78" spans="1:9" x14ac:dyDescent="0.2">
      <c r="A78" s="52">
        <f t="shared" ref="A78:A81" si="6">A77+1</f>
        <v>55</v>
      </c>
      <c r="B78" s="53" t="s">
        <v>120</v>
      </c>
      <c r="C78" s="54" t="s">
        <v>125</v>
      </c>
      <c r="D78" s="54" t="s">
        <v>127</v>
      </c>
      <c r="E78" s="59" t="s">
        <v>136</v>
      </c>
      <c r="F78" s="58" t="s">
        <v>9</v>
      </c>
      <c r="G78" s="56">
        <v>0</v>
      </c>
      <c r="H78" s="4" t="s">
        <v>11</v>
      </c>
      <c r="I78" s="46"/>
    </row>
    <row r="79" spans="1:9" x14ac:dyDescent="0.2">
      <c r="A79" s="52">
        <f t="shared" si="6"/>
        <v>56</v>
      </c>
      <c r="B79" s="53" t="s">
        <v>121</v>
      </c>
      <c r="C79" s="54" t="s">
        <v>79</v>
      </c>
      <c r="D79" s="54" t="s">
        <v>64</v>
      </c>
      <c r="E79" s="59" t="s">
        <v>134</v>
      </c>
      <c r="F79" s="58" t="s">
        <v>9</v>
      </c>
      <c r="G79" s="56">
        <v>0</v>
      </c>
      <c r="H79" s="4" t="s">
        <v>11</v>
      </c>
      <c r="I79" s="46"/>
    </row>
    <row r="80" spans="1:9" x14ac:dyDescent="0.2">
      <c r="A80" s="52">
        <f t="shared" si="6"/>
        <v>57</v>
      </c>
      <c r="B80" s="53" t="s">
        <v>122</v>
      </c>
      <c r="C80" s="54" t="s">
        <v>79</v>
      </c>
      <c r="D80" s="54" t="s">
        <v>65</v>
      </c>
      <c r="E80" s="59" t="s">
        <v>134</v>
      </c>
      <c r="F80" s="58" t="s">
        <v>9</v>
      </c>
      <c r="G80" s="56">
        <v>0</v>
      </c>
      <c r="H80" s="4" t="s">
        <v>11</v>
      </c>
      <c r="I80" s="46"/>
    </row>
    <row r="81" spans="1:9" x14ac:dyDescent="0.2">
      <c r="A81" s="52">
        <f t="shared" si="6"/>
        <v>58</v>
      </c>
      <c r="B81" s="53" t="s">
        <v>123</v>
      </c>
      <c r="C81" s="54" t="s">
        <v>79</v>
      </c>
      <c r="D81" s="54" t="s">
        <v>67</v>
      </c>
      <c r="E81" s="59" t="s">
        <v>134</v>
      </c>
      <c r="F81" s="58" t="s">
        <v>9</v>
      </c>
      <c r="G81" s="56">
        <v>0</v>
      </c>
      <c r="H81" s="4" t="s">
        <v>11</v>
      </c>
      <c r="I81" s="46"/>
    </row>
    <row r="82" spans="1:9" x14ac:dyDescent="0.2">
      <c r="A82" s="52">
        <f>A81+1</f>
        <v>59</v>
      </c>
      <c r="B82" s="53" t="s">
        <v>124</v>
      </c>
      <c r="C82" s="54" t="s">
        <v>79</v>
      </c>
      <c r="D82" s="54" t="s">
        <v>68</v>
      </c>
      <c r="E82" s="59" t="s">
        <v>134</v>
      </c>
      <c r="F82" s="58" t="s">
        <v>9</v>
      </c>
      <c r="G82" s="56">
        <v>0</v>
      </c>
      <c r="H82" s="4" t="s">
        <v>11</v>
      </c>
      <c r="I82" s="46"/>
    </row>
  </sheetData>
  <sheetProtection algorithmName="SHA-512" hashValue="VU1UUZEwgb7pFRbkbP+dTfYOhuqQBgjhRGg7DGseVg65ba9NQPJeFd5UYpeUe5j7kN4foP6R5/6ZyoLUHlt9TA==" saltValue="h83h5jqu6G8qMPs4CZbvog==" spinCount="100000" sheet="1" objects="1" scenarios="1" selectLockedCells="1"/>
  <mergeCells count="13">
    <mergeCell ref="H43:I43"/>
    <mergeCell ref="A3:C3"/>
    <mergeCell ref="A6:I6"/>
    <mergeCell ref="A16:I16"/>
    <mergeCell ref="A36:I36"/>
    <mergeCell ref="A14:I14"/>
    <mergeCell ref="A52:I52"/>
    <mergeCell ref="A60:I60"/>
    <mergeCell ref="A66:I66"/>
    <mergeCell ref="A76:I76"/>
    <mergeCell ref="H44:I44"/>
    <mergeCell ref="A50:I50"/>
    <mergeCell ref="G47:H47"/>
  </mergeCells>
  <phoneticPr fontId="0" type="noConversion"/>
  <dataValidations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H17:H35 H15 H7:H13 H53:H59 H61:H65 H67:H75 H37:H41 H77:H82" xr:uid="{00000000-0002-0000-0100-000000000000}">
      <formula1>IF(H7&gt;=0,ROUND(H7,2),0.01)</formula1>
    </dataValidation>
  </dataValidations>
  <pageMargins left="0.5" right="0.5" top="0.70874999999999999" bottom="0.75" header="0.25" footer="0.25"/>
  <pageSetup scale="72" fitToHeight="0" orientation="portrait" r:id="rId1"/>
  <headerFooter alignWithMargins="0">
    <oddHeader xml:space="preserve">&amp;LThe City of Winnipeg
Tender No.413-2026&amp;C                     &amp;R Bid Submission
Page &amp;P           </oddHeader>
    <oddFooter xml:space="preserve">&amp;R____________________________
Name of Bidder                    </oddFooter>
  </headerFooter>
  <ignoredErrors>
    <ignoredError sqref="I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Unit prices</vt:lpstr>
      <vt:lpstr>Sheet1</vt:lpstr>
      <vt:lpstr>'Unit prices'!Print_Area</vt:lpstr>
      <vt:lpstr>Print_Area_1</vt:lpstr>
      <vt:lpstr>'Unit prices'!Print_Titles</vt:lpstr>
    </vt:vector>
  </TitlesOfParts>
  <Manager/>
  <Company>City of Winnipeg - Materials Management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 Prices unit and by section</dc:title>
  <dc:subject/>
  <dc:creator>Schirlie, Tami</dc:creator>
  <cp:keywords/>
  <dc:description>March 2022 revise unit prices and other formatting _x000d_
Electronic Bid Form unit price and _x000d_
20201023 by section pricing_x000d_
Dec 2020 added addendum tab</dc:description>
  <cp:lastModifiedBy>Westra-Hanaback, Diane</cp:lastModifiedBy>
  <cp:revision/>
  <dcterms:created xsi:type="dcterms:W3CDTF">1999-10-18T14:40:40Z</dcterms:created>
  <dcterms:modified xsi:type="dcterms:W3CDTF">2026-05-21T16:32:18Z</dcterms:modified>
  <cp:category/>
  <cp:contentStatus/>
</cp:coreProperties>
</file>